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скрытие информации\"/>
    </mc:Choice>
  </mc:AlternateContent>
  <bookViews>
    <workbookView xWindow="0" yWindow="0" windowWidth="28800" windowHeight="12330" activeTab="2"/>
  </bookViews>
  <sheets>
    <sheet name="СВГКМ" sheetId="1" r:id="rId1"/>
    <sheet name="ОГКМ" sheetId="4" r:id="rId2"/>
    <sheet name="СТГК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15" i="1"/>
  <c r="E19" i="1"/>
  <c r="E16" i="1"/>
  <c r="E15" i="1"/>
  <c r="H16" i="1"/>
  <c r="F19" i="1"/>
  <c r="F18" i="1"/>
  <c r="E18" i="1"/>
  <c r="F17" i="1"/>
  <c r="E17" i="1"/>
  <c r="F16" i="1"/>
  <c r="F15" i="1"/>
  <c r="M31" i="1" l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K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<sst xmlns="http://schemas.openxmlformats.org/spreadsheetml/2006/main" count="196" uniqueCount="52">
  <si>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</si>
  <si>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</si>
  <si>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</si>
  <si>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</si>
  <si>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</si>
  <si>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</si>
  <si>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</si>
  <si>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</si>
  <si>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</si>
  <si>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</si>
  <si>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</si>
  <si>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</si>
  <si>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</si>
  <si>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</si>
  <si>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</si>
  <si>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</si>
  <si>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</si>
  <si>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</si>
  <si>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</si>
  <si>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</si>
  <si>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</si>
  <si>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</si>
  <si>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</si>
  <si>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</si>
  <si>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</si>
  <si>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</si>
  <si>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</si>
  <si>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</si>
  <si>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</si>
  <si>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</si>
  <si>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</si>
  <si>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</si>
  <si>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</si>
  <si>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</si>
  <si>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</si>
  <si>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</si>
  <si>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</si>
  <si>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</si>
  <si>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</si>
  <si>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</si>
  <si>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</si>
  <si>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</si>
  <si>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</si>
  <si>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</si>
  <si>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</si>
  <si>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</si>
  <si>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</si>
  <si>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</si>
  <si>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</si>
  <si>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</si>
  <si>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за июнь 2023 г.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</si>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</sst>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115" zoomScaleNormal="115" workbookViewId="0">
      <selection activeCell="P1" sqref="P1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25">
      <c r="A4" s="22" t="s">
        <v>28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22" t="s">
        <v>29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30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5">
      <c r="A7" s="22" t="s">
        <v>31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x14ac:dyDescent="0.25">
      <c r="A8" s="22" t="s">
        <v>50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25">
      <c r="A9" s="11"/>
    </row>
    <row r="10" spans="1:16" s="6" customFormat="1" ht="42.75" customHeight="1" x14ac:dyDescent="0.2">
      <c r="A10" s="30" t="s">
        <v>0</v>
      </c>
      <c r="B10" s="29" t="s">
        <v>1</v>
      </c>
      <c r="C10" s="29"/>
      <c r="D10" s="29"/>
      <c r="E10" s="29" t="s">
        <v>2</v>
      </c>
      <c r="F10" s="29"/>
      <c r="G10" s="29" t="s">
        <v>3</v>
      </c>
      <c r="H10" s="29"/>
      <c r="I10" s="29"/>
      <c r="J10" s="29"/>
      <c r="K10" s="29"/>
      <c r="L10" s="29"/>
      <c r="M10" s="29" t="s">
        <v>4</v>
      </c>
      <c r="N10" s="29"/>
      <c r="O10" s="29" t="s">
        <v>5</v>
      </c>
      <c r="P10" s="29"/>
    </row>
    <row r="11" spans="1:16" s="6" customFormat="1" ht="33" customHeight="1" x14ac:dyDescent="0.2">
      <c r="A11" s="30"/>
      <c r="B11" s="29"/>
      <c r="C11" s="29"/>
      <c r="D11" s="29"/>
      <c r="E11" s="29" t="s">
        <v>6</v>
      </c>
      <c r="F11" s="29" t="s">
        <v>32</v>
      </c>
      <c r="G11" s="29" t="s">
        <v>6</v>
      </c>
      <c r="H11" s="29" t="s">
        <v>32</v>
      </c>
      <c r="I11" s="29" t="s">
        <v>7</v>
      </c>
      <c r="J11" s="29"/>
      <c r="K11" s="29"/>
      <c r="L11" s="29"/>
      <c r="M11" s="29" t="s">
        <v>6</v>
      </c>
      <c r="N11" s="29" t="s">
        <v>32</v>
      </c>
      <c r="O11" s="29" t="s">
        <v>6</v>
      </c>
      <c r="P11" s="29" t="s">
        <v>32</v>
      </c>
    </row>
    <row r="12" spans="1:16" s="6" customFormat="1" ht="32.25" customHeight="1" x14ac:dyDescent="0.2">
      <c r="A12" s="30"/>
      <c r="B12" s="29"/>
      <c r="C12" s="29"/>
      <c r="D12" s="29"/>
      <c r="E12" s="29"/>
      <c r="F12" s="29"/>
      <c r="G12" s="29"/>
      <c r="H12" s="29"/>
      <c r="I12" s="29" t="s">
        <v>8</v>
      </c>
      <c r="J12" s="29" t="s">
        <v>9</v>
      </c>
      <c r="K12" s="29"/>
      <c r="L12" s="29"/>
      <c r="M12" s="29"/>
      <c r="N12" s="29"/>
      <c r="O12" s="29"/>
      <c r="P12" s="29"/>
    </row>
    <row r="13" spans="1:16" s="6" customFormat="1" ht="78" customHeight="1" x14ac:dyDescent="0.2">
      <c r="A13" s="30"/>
      <c r="B13" s="29"/>
      <c r="C13" s="29"/>
      <c r="D13" s="29"/>
      <c r="E13" s="29"/>
      <c r="F13" s="29"/>
      <c r="G13" s="29"/>
      <c r="H13" s="29"/>
      <c r="I13" s="29"/>
      <c r="J13" s="7" t="s">
        <v>10</v>
      </c>
      <c r="K13" s="7" t="s">
        <v>11</v>
      </c>
      <c r="L13" s="7" t="s">
        <v>12</v>
      </c>
      <c r="M13" s="29"/>
      <c r="N13" s="29"/>
      <c r="O13" s="29"/>
      <c r="P13" s="29"/>
    </row>
    <row r="14" spans="1:16" s="6" customFormat="1" ht="19.5" customHeight="1" x14ac:dyDescent="0.2">
      <c r="A14" s="30"/>
      <c r="B14" s="29">
        <v>1</v>
      </c>
      <c r="C14" s="29"/>
      <c r="D14" s="29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28" t="s">
        <v>13</v>
      </c>
      <c r="C15" s="23" t="s">
        <v>14</v>
      </c>
      <c r="D15" s="9" t="s">
        <v>15</v>
      </c>
      <c r="E15" s="8">
        <f>7+34+G15</f>
        <v>44</v>
      </c>
      <c r="F15" s="8">
        <f>39.6+168</f>
        <v>207.6</v>
      </c>
      <c r="G15" s="17">
        <v>3</v>
      </c>
      <c r="H15" s="17">
        <v>14</v>
      </c>
      <c r="I15" s="17">
        <v>0</v>
      </c>
      <c r="J15" s="17">
        <v>0</v>
      </c>
      <c r="K15" s="17">
        <f>G15</f>
        <v>3</v>
      </c>
      <c r="L15" s="17">
        <v>0</v>
      </c>
      <c r="M15" s="17">
        <v>54</v>
      </c>
      <c r="N15" s="17">
        <v>278.39999999999998</v>
      </c>
      <c r="O15" s="17">
        <v>5</v>
      </c>
      <c r="P15" s="17">
        <v>25</v>
      </c>
    </row>
    <row r="16" spans="1:16" ht="24" x14ac:dyDescent="0.25">
      <c r="A16" s="12">
        <v>2</v>
      </c>
      <c r="B16" s="28"/>
      <c r="C16" s="23"/>
      <c r="D16" s="9" t="s">
        <v>16</v>
      </c>
      <c r="E16" s="8">
        <f>87+77+G16</f>
        <v>173</v>
      </c>
      <c r="F16" s="8">
        <f>908.4+555.17</f>
        <v>1463.57</v>
      </c>
      <c r="G16" s="17">
        <v>9</v>
      </c>
      <c r="H16" s="17">
        <f>7.6+37.02</f>
        <v>44.620000000000005</v>
      </c>
      <c r="I16" s="17">
        <v>0</v>
      </c>
      <c r="J16" s="17">
        <v>0</v>
      </c>
      <c r="K16" s="17">
        <f t="shared" ref="K16:K20" si="0">G16</f>
        <v>9</v>
      </c>
      <c r="L16" s="17">
        <v>0</v>
      </c>
      <c r="M16" s="17">
        <v>172</v>
      </c>
      <c r="N16" s="17">
        <v>1077.45</v>
      </c>
      <c r="O16" s="17">
        <v>7</v>
      </c>
      <c r="P16" s="17">
        <v>37.54</v>
      </c>
    </row>
    <row r="17" spans="1:16" ht="21" customHeight="1" x14ac:dyDescent="0.25">
      <c r="A17" s="12">
        <v>3</v>
      </c>
      <c r="B17" s="28"/>
      <c r="C17" s="23" t="s">
        <v>17</v>
      </c>
      <c r="D17" s="9" t="s">
        <v>15</v>
      </c>
      <c r="E17" s="8">
        <f>4</f>
        <v>4</v>
      </c>
      <c r="F17" s="8">
        <f>52.9</f>
        <v>52.9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1</v>
      </c>
      <c r="N17" s="17">
        <v>6.7</v>
      </c>
      <c r="O17" s="17">
        <v>1</v>
      </c>
      <c r="P17" s="17">
        <v>9</v>
      </c>
    </row>
    <row r="18" spans="1:16" ht="24" x14ac:dyDescent="0.25">
      <c r="A18" s="12">
        <v>4</v>
      </c>
      <c r="B18" s="28"/>
      <c r="C18" s="23"/>
      <c r="D18" s="9" t="s">
        <v>16</v>
      </c>
      <c r="E18" s="8">
        <f>10+4</f>
        <v>14</v>
      </c>
      <c r="F18" s="8">
        <f>70.3+104.84</f>
        <v>175.14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13</v>
      </c>
      <c r="N18" s="17">
        <v>973.37</v>
      </c>
      <c r="O18" s="17">
        <v>4</v>
      </c>
      <c r="P18" s="17">
        <v>53.4</v>
      </c>
    </row>
    <row r="19" spans="1:16" ht="24" x14ac:dyDescent="0.25">
      <c r="A19" s="12">
        <v>5</v>
      </c>
      <c r="B19" s="28" t="s">
        <v>18</v>
      </c>
      <c r="C19" s="3" t="s">
        <v>14</v>
      </c>
      <c r="D19" s="4" t="s">
        <v>16</v>
      </c>
      <c r="E19" s="8">
        <f>1+7+G19</f>
        <v>9</v>
      </c>
      <c r="F19" s="8">
        <f>5+30</f>
        <v>35</v>
      </c>
      <c r="G19" s="17">
        <v>1</v>
      </c>
      <c r="H19" s="17">
        <v>61.5</v>
      </c>
      <c r="I19" s="17">
        <v>0</v>
      </c>
      <c r="J19" s="17">
        <v>0</v>
      </c>
      <c r="K19" s="17">
        <f t="shared" si="0"/>
        <v>1</v>
      </c>
      <c r="L19" s="17">
        <v>0</v>
      </c>
      <c r="M19" s="17">
        <v>1</v>
      </c>
      <c r="N19" s="17">
        <v>18</v>
      </c>
      <c r="O19" s="17">
        <v>1</v>
      </c>
      <c r="P19" s="17">
        <v>81.2</v>
      </c>
    </row>
    <row r="20" spans="1:16" ht="24" x14ac:dyDescent="0.25">
      <c r="A20" s="12">
        <v>6</v>
      </c>
      <c r="B20" s="28"/>
      <c r="C20" s="3" t="s">
        <v>17</v>
      </c>
      <c r="D20" s="4" t="s">
        <v>16</v>
      </c>
      <c r="E20" s="8">
        <v>4</v>
      </c>
      <c r="F20" s="8">
        <v>552</v>
      </c>
      <c r="G20" s="17">
        <v>0</v>
      </c>
      <c r="H20" s="17">
        <v>0</v>
      </c>
      <c r="I20" s="17">
        <v>0</v>
      </c>
      <c r="J20" s="17">
        <v>0</v>
      </c>
      <c r="K20" s="17">
        <f t="shared" si="0"/>
        <v>0</v>
      </c>
      <c r="L20" s="17">
        <v>0</v>
      </c>
      <c r="M20" s="17">
        <v>4</v>
      </c>
      <c r="N20" s="17">
        <v>523.29999999999995</v>
      </c>
      <c r="O20" s="17">
        <v>0</v>
      </c>
      <c r="P20" s="17">
        <v>0</v>
      </c>
    </row>
    <row r="21" spans="1:16" ht="24" x14ac:dyDescent="0.25">
      <c r="A21" s="12">
        <v>7</v>
      </c>
      <c r="B21" s="28" t="s">
        <v>19</v>
      </c>
      <c r="C21" s="3" t="s">
        <v>14</v>
      </c>
      <c r="D21" s="4" t="s">
        <v>16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28"/>
      <c r="C22" s="3" t="s">
        <v>17</v>
      </c>
      <c r="D22" s="4" t="s">
        <v>16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23" t="s">
        <v>20</v>
      </c>
      <c r="C23" s="24" t="s">
        <v>35</v>
      </c>
      <c r="D23" s="25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23"/>
      <c r="C24" s="26" t="s">
        <v>21</v>
      </c>
      <c r="D24" s="27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23"/>
      <c r="C25" s="26" t="s">
        <v>22</v>
      </c>
      <c r="D25" s="27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23"/>
      <c r="C26" s="24" t="s">
        <v>23</v>
      </c>
      <c r="D26" s="25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23"/>
      <c r="C27" s="26" t="s">
        <v>24</v>
      </c>
      <c r="D27" s="27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23"/>
      <c r="C28" s="26" t="s">
        <v>25</v>
      </c>
      <c r="D28" s="27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6" t="s">
        <v>36</v>
      </c>
      <c r="C29" s="31"/>
      <c r="D29" s="32"/>
      <c r="E29" s="17">
        <v>257</v>
      </c>
      <c r="F29" s="17">
        <v>1702.4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230</v>
      </c>
      <c r="N29" s="17">
        <v>1531.54</v>
      </c>
      <c r="O29" s="17">
        <v>43</v>
      </c>
      <c r="P29" s="17">
        <v>268.05</v>
      </c>
    </row>
    <row r="30" spans="1:16" ht="46.5" customHeight="1" x14ac:dyDescent="0.25">
      <c r="A30" s="12" t="s">
        <v>37</v>
      </c>
      <c r="B30" s="26" t="s">
        <v>38</v>
      </c>
      <c r="C30" s="31"/>
      <c r="D30" s="32"/>
      <c r="E30" s="17">
        <v>2</v>
      </c>
      <c r="F30" s="17">
        <v>12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6</v>
      </c>
      <c r="N30" s="17">
        <v>62</v>
      </c>
      <c r="O30" s="17">
        <v>0</v>
      </c>
      <c r="P30" s="17">
        <v>0</v>
      </c>
    </row>
    <row r="31" spans="1:16" ht="24.75" customHeight="1" x14ac:dyDescent="0.25">
      <c r="A31" s="12" t="s">
        <v>39</v>
      </c>
      <c r="B31" s="26" t="s">
        <v>26</v>
      </c>
      <c r="C31" s="31"/>
      <c r="D31" s="32"/>
      <c r="E31" s="17">
        <f>SUM(E15:E29)</f>
        <v>505</v>
      </c>
      <c r="F31" s="17">
        <f t="shared" ref="F31:P31" si="1">SUM(F15:F29)</f>
        <v>4188.6100000000006</v>
      </c>
      <c r="G31" s="17">
        <f t="shared" si="1"/>
        <v>13</v>
      </c>
      <c r="H31" s="17">
        <f t="shared" si="1"/>
        <v>120.12</v>
      </c>
      <c r="I31" s="17">
        <f t="shared" si="1"/>
        <v>0</v>
      </c>
      <c r="J31" s="17">
        <f t="shared" si="1"/>
        <v>0</v>
      </c>
      <c r="K31" s="17">
        <f t="shared" si="1"/>
        <v>13</v>
      </c>
      <c r="L31" s="17">
        <f t="shared" si="1"/>
        <v>0</v>
      </c>
      <c r="M31" s="17">
        <f>SUM(M15:M29)</f>
        <v>475</v>
      </c>
      <c r="N31" s="17">
        <f t="shared" si="1"/>
        <v>4408.76</v>
      </c>
      <c r="O31" s="17">
        <f t="shared" si="1"/>
        <v>61</v>
      </c>
      <c r="P31" s="17">
        <f t="shared" si="1"/>
        <v>474.19</v>
      </c>
    </row>
    <row r="32" spans="1:16" ht="39" customHeight="1" x14ac:dyDescent="0.25">
      <c r="A32" s="35" t="s">
        <v>41</v>
      </c>
      <c r="B32" s="19" t="s">
        <v>40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4"/>
    </row>
    <row r="33" spans="1:16" ht="24.75" customHeight="1" x14ac:dyDescent="0.25">
      <c r="A33" s="36"/>
      <c r="B33" s="26" t="s">
        <v>42</v>
      </c>
      <c r="C33" s="31"/>
      <c r="D33" s="32"/>
      <c r="E33" s="19" t="s">
        <v>43</v>
      </c>
      <c r="F33" s="34"/>
      <c r="G33" s="19" t="s">
        <v>44</v>
      </c>
      <c r="H33" s="33"/>
      <c r="I33" s="34"/>
      <c r="J33" s="19" t="s">
        <v>46</v>
      </c>
      <c r="K33" s="33"/>
      <c r="L33" s="34"/>
      <c r="M33" s="19" t="s">
        <v>45</v>
      </c>
      <c r="N33" s="34"/>
      <c r="O33" s="19" t="s">
        <v>47</v>
      </c>
      <c r="P33" s="34"/>
    </row>
    <row r="34" spans="1:16" ht="24.75" customHeight="1" x14ac:dyDescent="0.25">
      <c r="A34" s="36"/>
      <c r="B34" s="19" t="s">
        <v>48</v>
      </c>
      <c r="C34" s="20"/>
      <c r="D34" s="21"/>
      <c r="E34" s="19"/>
      <c r="F34" s="34"/>
      <c r="G34" s="19"/>
      <c r="H34" s="20"/>
      <c r="I34" s="21"/>
      <c r="J34" s="19"/>
      <c r="K34" s="20"/>
      <c r="L34" s="21"/>
      <c r="M34" s="19"/>
      <c r="N34" s="21"/>
      <c r="O34" s="19"/>
      <c r="P34" s="21"/>
    </row>
    <row r="35" spans="1:16" s="6" customFormat="1" ht="26.25" customHeight="1" x14ac:dyDescent="0.2">
      <c r="A35" s="37"/>
      <c r="B35" s="19" t="s">
        <v>49</v>
      </c>
      <c r="C35" s="20"/>
      <c r="D35" s="21"/>
      <c r="E35" s="38"/>
      <c r="F35" s="39"/>
      <c r="G35" s="19"/>
      <c r="H35" s="20"/>
      <c r="I35" s="21"/>
      <c r="J35" s="19"/>
      <c r="K35" s="20"/>
      <c r="L35" s="21"/>
      <c r="M35" s="38"/>
      <c r="N35" s="39"/>
      <c r="O35" s="19"/>
      <c r="P35" s="21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29:D29"/>
    <mergeCell ref="B30:D30"/>
    <mergeCell ref="B31:D31"/>
    <mergeCell ref="B32:P32"/>
    <mergeCell ref="E33:F33"/>
    <mergeCell ref="G33:I33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O11:O13"/>
    <mergeCell ref="B14:D14"/>
    <mergeCell ref="B15:B18"/>
    <mergeCell ref="C15:C16"/>
    <mergeCell ref="C17:C18"/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>
      <selection activeCell="P2" sqref="P2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25">
      <c r="A4" s="22" t="s">
        <v>28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22" t="s">
        <v>29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5">
      <c r="A7" s="22" t="s">
        <v>31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x14ac:dyDescent="0.25">
      <c r="A8" s="22" t="str">
        <f>СВГКМ!A8</f>
        <v>за июнь 2023 г.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25">
      <c r="A9" s="11"/>
    </row>
    <row r="10" spans="1:16" s="6" customFormat="1" ht="42.75" customHeight="1" x14ac:dyDescent="0.2">
      <c r="A10" s="30" t="s">
        <v>0</v>
      </c>
      <c r="B10" s="29" t="s">
        <v>1</v>
      </c>
      <c r="C10" s="29"/>
      <c r="D10" s="29"/>
      <c r="E10" s="29" t="s">
        <v>2</v>
      </c>
      <c r="F10" s="29"/>
      <c r="G10" s="29" t="s">
        <v>3</v>
      </c>
      <c r="H10" s="29"/>
      <c r="I10" s="29"/>
      <c r="J10" s="29"/>
      <c r="K10" s="29"/>
      <c r="L10" s="29"/>
      <c r="M10" s="29" t="s">
        <v>4</v>
      </c>
      <c r="N10" s="29"/>
      <c r="O10" s="29" t="s">
        <v>5</v>
      </c>
      <c r="P10" s="29"/>
    </row>
    <row r="11" spans="1:16" s="6" customFormat="1" ht="33" customHeight="1" x14ac:dyDescent="0.2">
      <c r="A11" s="30"/>
      <c r="B11" s="29"/>
      <c r="C11" s="29"/>
      <c r="D11" s="29"/>
      <c r="E11" s="29" t="s">
        <v>6</v>
      </c>
      <c r="F11" s="29" t="s">
        <v>32</v>
      </c>
      <c r="G11" s="29" t="s">
        <v>6</v>
      </c>
      <c r="H11" s="29" t="s">
        <v>32</v>
      </c>
      <c r="I11" s="29" t="s">
        <v>7</v>
      </c>
      <c r="J11" s="29"/>
      <c r="K11" s="29"/>
      <c r="L11" s="29"/>
      <c r="M11" s="29" t="s">
        <v>6</v>
      </c>
      <c r="N11" s="29" t="s">
        <v>32</v>
      </c>
      <c r="O11" s="29" t="s">
        <v>6</v>
      </c>
      <c r="P11" s="29" t="s">
        <v>32</v>
      </c>
    </row>
    <row r="12" spans="1:16" s="6" customFormat="1" ht="32.25" customHeight="1" x14ac:dyDescent="0.2">
      <c r="A12" s="30"/>
      <c r="B12" s="29"/>
      <c r="C12" s="29"/>
      <c r="D12" s="29"/>
      <c r="E12" s="29"/>
      <c r="F12" s="29"/>
      <c r="G12" s="29"/>
      <c r="H12" s="29"/>
      <c r="I12" s="29" t="s">
        <v>8</v>
      </c>
      <c r="J12" s="29" t="s">
        <v>9</v>
      </c>
      <c r="K12" s="29"/>
      <c r="L12" s="29"/>
      <c r="M12" s="29"/>
      <c r="N12" s="29"/>
      <c r="O12" s="29"/>
      <c r="P12" s="29"/>
    </row>
    <row r="13" spans="1:16" s="6" customFormat="1" ht="78" customHeight="1" x14ac:dyDescent="0.2">
      <c r="A13" s="30"/>
      <c r="B13" s="29"/>
      <c r="C13" s="29"/>
      <c r="D13" s="29"/>
      <c r="E13" s="29"/>
      <c r="F13" s="29"/>
      <c r="G13" s="29"/>
      <c r="H13" s="29"/>
      <c r="I13" s="29"/>
      <c r="J13" s="13" t="s">
        <v>10</v>
      </c>
      <c r="K13" s="13" t="s">
        <v>11</v>
      </c>
      <c r="L13" s="13" t="s">
        <v>12</v>
      </c>
      <c r="M13" s="29"/>
      <c r="N13" s="29"/>
      <c r="O13" s="29"/>
      <c r="P13" s="29"/>
    </row>
    <row r="14" spans="1:16" s="6" customFormat="1" ht="19.5" customHeight="1" x14ac:dyDescent="0.2">
      <c r="A14" s="30"/>
      <c r="B14" s="29">
        <v>1</v>
      </c>
      <c r="C14" s="29"/>
      <c r="D14" s="29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8" t="s">
        <v>13</v>
      </c>
      <c r="C15" s="23" t="s">
        <v>14</v>
      </c>
      <c r="D15" s="16" t="s">
        <v>15</v>
      </c>
      <c r="E15" s="18">
        <v>1</v>
      </c>
      <c r="F15" s="18">
        <v>15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8"/>
      <c r="C16" s="23"/>
      <c r="D16" s="16" t="s">
        <v>16</v>
      </c>
      <c r="E16" s="18">
        <v>1</v>
      </c>
      <c r="F16" s="18">
        <v>2.8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4</v>
      </c>
      <c r="N16" s="8">
        <v>22.27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8"/>
      <c r="C17" s="23" t="s">
        <v>17</v>
      </c>
      <c r="D17" s="16" t="s">
        <v>15</v>
      </c>
      <c r="E17" s="18">
        <v>0</v>
      </c>
      <c r="F17" s="1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8"/>
      <c r="C18" s="23"/>
      <c r="D18" s="16" t="s">
        <v>16</v>
      </c>
      <c r="E18" s="18">
        <v>0</v>
      </c>
      <c r="F18" s="1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8" t="s">
        <v>18</v>
      </c>
      <c r="C19" s="15" t="s">
        <v>14</v>
      </c>
      <c r="D19" s="16" t="s">
        <v>16</v>
      </c>
      <c r="E19" s="18">
        <v>0</v>
      </c>
      <c r="F19" s="1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1</v>
      </c>
      <c r="N19" s="8">
        <v>33</v>
      </c>
      <c r="O19" s="8">
        <v>0</v>
      </c>
      <c r="P19" s="14">
        <v>0</v>
      </c>
    </row>
    <row r="20" spans="1:16" ht="24" x14ac:dyDescent="0.25">
      <c r="A20" s="12">
        <v>6</v>
      </c>
      <c r="B20" s="28"/>
      <c r="C20" s="15" t="s">
        <v>17</v>
      </c>
      <c r="D20" s="16" t="s">
        <v>16</v>
      </c>
      <c r="E20" s="18">
        <v>1</v>
      </c>
      <c r="F20" s="18">
        <v>42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1</v>
      </c>
      <c r="N20" s="8">
        <v>42</v>
      </c>
      <c r="O20" s="8">
        <v>0</v>
      </c>
      <c r="P20" s="14">
        <v>0</v>
      </c>
    </row>
    <row r="21" spans="1:16" ht="24" x14ac:dyDescent="0.25">
      <c r="A21" s="12">
        <v>7</v>
      </c>
      <c r="B21" s="28" t="s">
        <v>19</v>
      </c>
      <c r="C21" s="15" t="s">
        <v>14</v>
      </c>
      <c r="D21" s="16" t="s">
        <v>16</v>
      </c>
      <c r="E21" s="18">
        <v>0</v>
      </c>
      <c r="F21" s="1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8"/>
      <c r="C22" s="15" t="s">
        <v>17</v>
      </c>
      <c r="D22" s="16" t="s">
        <v>16</v>
      </c>
      <c r="E22" s="18">
        <v>0</v>
      </c>
      <c r="F22" s="1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3" t="s">
        <v>20</v>
      </c>
      <c r="C23" s="24" t="s">
        <v>35</v>
      </c>
      <c r="D23" s="25"/>
      <c r="E23" s="18">
        <v>0</v>
      </c>
      <c r="F23" s="1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3"/>
      <c r="C24" s="26" t="s">
        <v>21</v>
      </c>
      <c r="D24" s="27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3"/>
      <c r="C25" s="26" t="s">
        <v>22</v>
      </c>
      <c r="D25" s="27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3"/>
      <c r="C26" s="24" t="s">
        <v>23</v>
      </c>
      <c r="D26" s="25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3"/>
      <c r="C27" s="26" t="s">
        <v>24</v>
      </c>
      <c r="D27" s="27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3"/>
      <c r="C28" s="26" t="s">
        <v>25</v>
      </c>
      <c r="D28" s="27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6" t="s">
        <v>36</v>
      </c>
      <c r="C29" s="31"/>
      <c r="D29" s="32"/>
      <c r="E29" s="14">
        <v>11</v>
      </c>
      <c r="F29" s="14">
        <v>50.2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12</v>
      </c>
      <c r="N29" s="14">
        <v>60.7</v>
      </c>
      <c r="O29" s="14">
        <v>1</v>
      </c>
      <c r="P29" s="14">
        <v>6</v>
      </c>
    </row>
    <row r="30" spans="1:16" ht="46.5" customHeight="1" x14ac:dyDescent="0.25">
      <c r="A30" s="12" t="s">
        <v>37</v>
      </c>
      <c r="B30" s="26" t="s">
        <v>38</v>
      </c>
      <c r="C30" s="31"/>
      <c r="D30" s="32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6" t="s">
        <v>26</v>
      </c>
      <c r="C31" s="31"/>
      <c r="D31" s="32"/>
      <c r="E31" s="14">
        <f>SUM(E15:E29)</f>
        <v>14</v>
      </c>
      <c r="F31" s="14">
        <f t="shared" ref="F31:P31" si="0">SUM(F15:F29)</f>
        <v>110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18</v>
      </c>
      <c r="N31" s="14">
        <f t="shared" si="0"/>
        <v>157.97</v>
      </c>
      <c r="O31" s="14">
        <f t="shared" si="0"/>
        <v>1</v>
      </c>
      <c r="P31" s="14">
        <f t="shared" si="0"/>
        <v>6</v>
      </c>
    </row>
    <row r="32" spans="1:16" ht="39" customHeight="1" x14ac:dyDescent="0.25">
      <c r="A32" s="35" t="s">
        <v>41</v>
      </c>
      <c r="B32" s="19" t="s">
        <v>40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4"/>
    </row>
    <row r="33" spans="1:16" ht="24.75" customHeight="1" x14ac:dyDescent="0.25">
      <c r="A33" s="36"/>
      <c r="B33" s="26" t="s">
        <v>42</v>
      </c>
      <c r="C33" s="31"/>
      <c r="D33" s="32"/>
      <c r="E33" s="19" t="s">
        <v>43</v>
      </c>
      <c r="F33" s="34"/>
      <c r="G33" s="19" t="s">
        <v>44</v>
      </c>
      <c r="H33" s="33"/>
      <c r="I33" s="34"/>
      <c r="J33" s="19" t="s">
        <v>46</v>
      </c>
      <c r="K33" s="33"/>
      <c r="L33" s="34"/>
      <c r="M33" s="19" t="s">
        <v>45</v>
      </c>
      <c r="N33" s="34"/>
      <c r="O33" s="19" t="s">
        <v>47</v>
      </c>
      <c r="P33" s="34"/>
    </row>
    <row r="34" spans="1:16" ht="24.75" customHeight="1" x14ac:dyDescent="0.25">
      <c r="A34" s="36"/>
      <c r="B34" s="19" t="s">
        <v>48</v>
      </c>
      <c r="C34" s="20"/>
      <c r="D34" s="21"/>
      <c r="E34" s="19"/>
      <c r="F34" s="34"/>
      <c r="G34" s="19"/>
      <c r="H34" s="20"/>
      <c r="I34" s="21"/>
      <c r="J34" s="19"/>
      <c r="K34" s="20"/>
      <c r="L34" s="21"/>
      <c r="M34" s="19"/>
      <c r="N34" s="21"/>
      <c r="O34" s="19"/>
      <c r="P34" s="21"/>
    </row>
    <row r="35" spans="1:16" s="6" customFormat="1" ht="26.25" customHeight="1" x14ac:dyDescent="0.2">
      <c r="A35" s="37"/>
      <c r="B35" s="19" t="s">
        <v>49</v>
      </c>
      <c r="C35" s="20"/>
      <c r="D35" s="21"/>
      <c r="E35" s="38"/>
      <c r="F35" s="39"/>
      <c r="G35" s="19"/>
      <c r="H35" s="20"/>
      <c r="I35" s="21"/>
      <c r="J35" s="19"/>
      <c r="K35" s="20"/>
      <c r="L35" s="21"/>
      <c r="M35" s="38"/>
      <c r="N35" s="39"/>
      <c r="O35" s="19"/>
      <c r="P35" s="21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5" zoomScale="115" zoomScaleNormal="115" workbookViewId="0">
      <selection activeCell="J15" sqref="J15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51</v>
      </c>
    </row>
    <row r="2" spans="1:16" x14ac:dyDescent="0.25">
      <c r="A2" s="11"/>
    </row>
    <row r="3" spans="1:16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25">
      <c r="A4" s="22" t="s">
        <v>28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22" t="s">
        <v>29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2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5">
      <c r="A7" s="22" t="s">
        <v>31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x14ac:dyDescent="0.25">
      <c r="A8" s="22" t="str">
        <f>СВГКМ!A8</f>
        <v>за июнь 2023 г.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25">
      <c r="A9" s="11"/>
    </row>
    <row r="10" spans="1:16" s="6" customFormat="1" ht="42.75" customHeight="1" x14ac:dyDescent="0.2">
      <c r="A10" s="30" t="s">
        <v>0</v>
      </c>
      <c r="B10" s="29" t="s">
        <v>1</v>
      </c>
      <c r="C10" s="29"/>
      <c r="D10" s="29"/>
      <c r="E10" s="29" t="s">
        <v>2</v>
      </c>
      <c r="F10" s="29"/>
      <c r="G10" s="29" t="s">
        <v>3</v>
      </c>
      <c r="H10" s="29"/>
      <c r="I10" s="29"/>
      <c r="J10" s="29"/>
      <c r="K10" s="29"/>
      <c r="L10" s="29"/>
      <c r="M10" s="29" t="s">
        <v>4</v>
      </c>
      <c r="N10" s="29"/>
      <c r="O10" s="29" t="s">
        <v>5</v>
      </c>
      <c r="P10" s="29"/>
    </row>
    <row r="11" spans="1:16" s="6" customFormat="1" ht="33" customHeight="1" x14ac:dyDescent="0.2">
      <c r="A11" s="30"/>
      <c r="B11" s="29"/>
      <c r="C11" s="29"/>
      <c r="D11" s="29"/>
      <c r="E11" s="29" t="s">
        <v>6</v>
      </c>
      <c r="F11" s="29" t="s">
        <v>32</v>
      </c>
      <c r="G11" s="29" t="s">
        <v>6</v>
      </c>
      <c r="H11" s="29" t="s">
        <v>32</v>
      </c>
      <c r="I11" s="29" t="s">
        <v>7</v>
      </c>
      <c r="J11" s="29"/>
      <c r="K11" s="29"/>
      <c r="L11" s="29"/>
      <c r="M11" s="29" t="s">
        <v>6</v>
      </c>
      <c r="N11" s="29" t="s">
        <v>32</v>
      </c>
      <c r="O11" s="29" t="s">
        <v>6</v>
      </c>
      <c r="P11" s="29" t="s">
        <v>32</v>
      </c>
    </row>
    <row r="12" spans="1:16" s="6" customFormat="1" ht="32.25" customHeight="1" x14ac:dyDescent="0.2">
      <c r="A12" s="30"/>
      <c r="B12" s="29"/>
      <c r="C12" s="29"/>
      <c r="D12" s="29"/>
      <c r="E12" s="29"/>
      <c r="F12" s="29"/>
      <c r="G12" s="29"/>
      <c r="H12" s="29"/>
      <c r="I12" s="29" t="s">
        <v>8</v>
      </c>
      <c r="J12" s="29" t="s">
        <v>9</v>
      </c>
      <c r="K12" s="29"/>
      <c r="L12" s="29"/>
      <c r="M12" s="29"/>
      <c r="N12" s="29"/>
      <c r="O12" s="29"/>
      <c r="P12" s="29"/>
    </row>
    <row r="13" spans="1:16" s="6" customFormat="1" ht="78" customHeight="1" x14ac:dyDescent="0.2">
      <c r="A13" s="30"/>
      <c r="B13" s="29"/>
      <c r="C13" s="29"/>
      <c r="D13" s="29"/>
      <c r="E13" s="29"/>
      <c r="F13" s="29"/>
      <c r="G13" s="29"/>
      <c r="H13" s="29"/>
      <c r="I13" s="29"/>
      <c r="J13" s="13" t="s">
        <v>10</v>
      </c>
      <c r="K13" s="13" t="s">
        <v>11</v>
      </c>
      <c r="L13" s="13" t="s">
        <v>12</v>
      </c>
      <c r="M13" s="29"/>
      <c r="N13" s="29"/>
      <c r="O13" s="29"/>
      <c r="P13" s="29"/>
    </row>
    <row r="14" spans="1:16" s="6" customFormat="1" ht="19.5" customHeight="1" x14ac:dyDescent="0.2">
      <c r="A14" s="30"/>
      <c r="B14" s="29">
        <v>1</v>
      </c>
      <c r="C14" s="29"/>
      <c r="D14" s="29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8" t="s">
        <v>13</v>
      </c>
      <c r="C15" s="23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8"/>
      <c r="C16" s="23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8"/>
      <c r="C17" s="23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2</v>
      </c>
      <c r="N17" s="8">
        <v>10</v>
      </c>
      <c r="O17" s="8">
        <v>0</v>
      </c>
      <c r="P17" s="14">
        <v>0</v>
      </c>
    </row>
    <row r="18" spans="1:16" ht="24" x14ac:dyDescent="0.25">
      <c r="A18" s="12">
        <v>4</v>
      </c>
      <c r="B18" s="28"/>
      <c r="C18" s="23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8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8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8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8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3" t="s">
        <v>20</v>
      </c>
      <c r="C23" s="24" t="s">
        <v>35</v>
      </c>
      <c r="D23" s="25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3"/>
      <c r="C24" s="26" t="s">
        <v>21</v>
      </c>
      <c r="D24" s="27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3"/>
      <c r="C25" s="26" t="s">
        <v>22</v>
      </c>
      <c r="D25" s="27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3"/>
      <c r="C26" s="24" t="s">
        <v>23</v>
      </c>
      <c r="D26" s="25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3"/>
      <c r="C27" s="26" t="s">
        <v>24</v>
      </c>
      <c r="D27" s="27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3"/>
      <c r="C28" s="26" t="s">
        <v>25</v>
      </c>
      <c r="D28" s="27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6" t="s">
        <v>36</v>
      </c>
      <c r="C29" s="31"/>
      <c r="D29" s="32"/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6" t="s">
        <v>38</v>
      </c>
      <c r="C30" s="31"/>
      <c r="D30" s="32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6" t="s">
        <v>26</v>
      </c>
      <c r="C31" s="31"/>
      <c r="D31" s="32"/>
      <c r="E31" s="14">
        <f>SUM(E15:E29)</f>
        <v>0</v>
      </c>
      <c r="F31" s="14">
        <f t="shared" ref="F31:P31" si="0">SUM(F15:F29)</f>
        <v>0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2</v>
      </c>
      <c r="N31" s="14">
        <f t="shared" si="0"/>
        <v>10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35" t="s">
        <v>41</v>
      </c>
      <c r="B32" s="19" t="s">
        <v>40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4"/>
    </row>
    <row r="33" spans="1:16" ht="24.75" customHeight="1" x14ac:dyDescent="0.25">
      <c r="A33" s="36"/>
      <c r="B33" s="26" t="s">
        <v>42</v>
      </c>
      <c r="C33" s="31"/>
      <c r="D33" s="32"/>
      <c r="E33" s="19" t="s">
        <v>43</v>
      </c>
      <c r="F33" s="34"/>
      <c r="G33" s="19" t="s">
        <v>44</v>
      </c>
      <c r="H33" s="33"/>
      <c r="I33" s="34"/>
      <c r="J33" s="19" t="s">
        <v>46</v>
      </c>
      <c r="K33" s="33"/>
      <c r="L33" s="34"/>
      <c r="M33" s="19" t="s">
        <v>45</v>
      </c>
      <c r="N33" s="34"/>
      <c r="O33" s="19" t="s">
        <v>47</v>
      </c>
      <c r="P33" s="34"/>
    </row>
    <row r="34" spans="1:16" ht="24.75" customHeight="1" x14ac:dyDescent="0.25">
      <c r="A34" s="36"/>
      <c r="B34" s="19" t="s">
        <v>48</v>
      </c>
      <c r="C34" s="20"/>
      <c r="D34" s="21"/>
      <c r="E34" s="19"/>
      <c r="F34" s="34"/>
      <c r="G34" s="19"/>
      <c r="H34" s="20"/>
      <c r="I34" s="21"/>
      <c r="J34" s="19"/>
      <c r="K34" s="20"/>
      <c r="L34" s="21"/>
      <c r="M34" s="19"/>
      <c r="N34" s="21"/>
      <c r="O34" s="19"/>
      <c r="P34" s="21"/>
    </row>
    <row r="35" spans="1:16" s="6" customFormat="1" ht="26.25" customHeight="1" x14ac:dyDescent="0.2">
      <c r="A35" s="37"/>
      <c r="B35" s="19" t="s">
        <v>49</v>
      </c>
      <c r="C35" s="20"/>
      <c r="D35" s="21"/>
      <c r="E35" s="38"/>
      <c r="F35" s="39"/>
      <c r="G35" s="19"/>
      <c r="H35" s="20"/>
      <c r="I35" s="21"/>
      <c r="J35" s="19"/>
      <c r="K35" s="20"/>
      <c r="L35" s="21"/>
      <c r="M35" s="38"/>
      <c r="N35" s="39"/>
      <c r="O35" s="19"/>
      <c r="P35" s="21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1</cp:lastModifiedBy>
  <cp:lastPrinted>2023-12-20T23:38:57Z</cp:lastPrinted>
  <dcterms:created xsi:type="dcterms:W3CDTF">2019-02-07T05:25:26Z</dcterms:created>
  <dcterms:modified xsi:type="dcterms:W3CDTF">2023-07-03T23:41:09Z</dcterms:modified>
</cp:coreProperties>
</file>