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1"/>
  </bookViews>
  <sheets>
    <sheet name="РС" sheetId="3" r:id="rId1"/>
    <sheet name="РС (2)" sheetId="4" r:id="rId2"/>
  </sheets>
  <definedNames>
    <definedName name="_xlnm.Print_Area" localSheetId="0">РС!$A$1:$J$44</definedName>
    <definedName name="_xlnm.Print_Area" localSheetId="1">'РС (2)'!$A$1:$J$36</definedName>
  </definedNames>
  <calcPr calcId="162913"/>
</workbook>
</file>

<file path=xl/calcChain.xml><?xml version="1.0" encoding="utf-8"?>
<calcChain xmlns="http://schemas.openxmlformats.org/spreadsheetml/2006/main">
  <c r="F20" i="4" l="1"/>
  <c r="F14" i="4"/>
  <c r="F12" i="4"/>
  <c r="F10" i="4" l="1"/>
  <c r="F9" i="4"/>
  <c r="F19" i="3" l="1"/>
  <c r="F12" i="3"/>
  <c r="F27" i="3"/>
  <c r="F10" i="3" l="1"/>
  <c r="F9" i="3" s="1"/>
</calcChain>
</file>

<file path=xl/sharedStrings.xml><?xml version="1.0" encoding="utf-8"?>
<sst xmlns="http://schemas.openxmlformats.org/spreadsheetml/2006/main" count="166" uniqueCount="88">
  <si>
    <t>№ № пунктов</t>
  </si>
  <si>
    <t>Наименование показателя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</si>
  <si>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</si>
  <si>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</si>
  <si>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</si>
  <si>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</si>
  <si>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</si>
  <si>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 по объекту</t>
  </si>
  <si>
    <t>в отчетном периоде</t>
  </si>
  <si>
    <t>протяженность линейной части трубопроводов, км</t>
  </si>
  <si>
    <t>диаметр (диапазон диаметров) трубопроводов, мм</t>
  </si>
  <si>
    <t>Примечание:</t>
  </si>
  <si>
    <t>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наименований.</t>
  </si>
  <si>
    <t>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сетям.</t>
  </si>
  <si>
    <t>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</si>
  <si>
    <t>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 и газорегуляторных пунктов.</t>
  </si>
  <si>
    <t>без НДС (тыс.руб)</t>
  </si>
  <si>
    <t>Примечание Общества: после утверждения тарифов сумма инвестиций будет скорректирована в соответствии с утвержденными тарифными источниками</t>
  </si>
  <si>
    <t>источник финансирования</t>
  </si>
  <si>
    <t>количество газорегуляторных пунктов, ед.</t>
  </si>
  <si>
    <t>Объекты капитального строительства (основные стройки):</t>
  </si>
  <si>
    <t>Реконструируемые (модернизируемые) объекты:</t>
  </si>
  <si>
    <t>Сведения о строительстве, реконструкции объектов капитального строительства (3):</t>
  </si>
  <si>
    <t>Общая сумма инвестиций (2):</t>
  </si>
  <si>
    <t>Сведения о приобретении оборудования, не входящего в сметы строек:</t>
  </si>
  <si>
    <t>Сведения о долгосрочных финансовых вложениях (3):</t>
  </si>
  <si>
    <t>Сведения о приобретении внеоборотных активов(3):</t>
  </si>
  <si>
    <t>амортизация</t>
  </si>
  <si>
    <t>3</t>
  </si>
  <si>
    <t>4</t>
  </si>
  <si>
    <t>5</t>
  </si>
  <si>
    <t>6</t>
  </si>
  <si>
    <t>7</t>
  </si>
  <si>
    <t>8</t>
  </si>
  <si>
    <t>Новые объекты:</t>
  </si>
  <si>
    <t>4.1</t>
  </si>
  <si>
    <t>5.1</t>
  </si>
  <si>
    <t>5.2</t>
  </si>
  <si>
    <t>5.3</t>
  </si>
  <si>
    <t>Мероприятия по технологическому присоединению к газораспределительным сетям</t>
  </si>
  <si>
    <t>8.1</t>
  </si>
  <si>
    <t>8.2</t>
  </si>
  <si>
    <t>8.3</t>
  </si>
  <si>
    <t>8.4</t>
  </si>
  <si>
    <t>5.4</t>
  </si>
  <si>
    <t>спецнадбавка</t>
  </si>
  <si>
    <t>Административное здание Общества, обеспечивающего предоставление коммунальных услуг</t>
  </si>
  <si>
    <t>Блок АДС 2-этажный. Лит. В, В1, 1973 г.п., Якутск, ул.П.Алексеева 64, S=1010,9м2, инв.№0006250.</t>
  </si>
  <si>
    <t xml:space="preserve">Производственная площадка по ул. П. Алексеева, 64 в г. Якутске, инв.№00-036168 </t>
  </si>
  <si>
    <t>Административное здание, Лит.А, А1 2-этажн.г.Якутск,ул.П.Алексеева, 64.S=1048,3м2, инв.№0006249</t>
  </si>
  <si>
    <t>Газовый участок в с. Бердигестях Горного улуса РС (Я)</t>
  </si>
  <si>
    <t xml:space="preserve">Сеть газораспределения высокого давления по ул. Петра Алексеева (от ул. Лермонтова до ул. Пояркова) в г. Якутске. </t>
  </si>
  <si>
    <t>Уличный газопровод ул.П.Алексеева (от ул. Лермонтова до ул. Горького) литера II, инв.№0006576</t>
  </si>
  <si>
    <t>Газопровод ГРС-ГРП Якутской ГРЭС литера I, инв.№ 0006586</t>
  </si>
  <si>
    <t>Сеть газораспределения высокого давления по ул. Дежнева</t>
  </si>
  <si>
    <t>Система отображения диспетчерской информации УГРС</t>
  </si>
  <si>
    <t>Газопровод высокого давления ГРС Покровск-Мохсоголлох</t>
  </si>
  <si>
    <t>Газораспределительные сети ГО "Жатай"</t>
  </si>
  <si>
    <t>4.2</t>
  </si>
  <si>
    <t>Установка ННБ</t>
  </si>
  <si>
    <t>Седельный тягач Shacman</t>
  </si>
  <si>
    <t>4.3</t>
  </si>
  <si>
    <t>4.4</t>
  </si>
  <si>
    <t>4.5</t>
  </si>
  <si>
    <t>4.6</t>
  </si>
  <si>
    <t>5.5</t>
  </si>
  <si>
    <t>в сфере транспортировки газа по газораспределительным сетям Центрального энергорайона</t>
  </si>
  <si>
    <t>спецнадбавка и амортизация</t>
  </si>
  <si>
    <t>Приложение 1</t>
  </si>
  <si>
    <t>Иванов М.В.</t>
  </si>
  <si>
    <t>Главный инженер УГРС__________________________________</t>
  </si>
  <si>
    <t>Иванов С.Я.</t>
  </si>
  <si>
    <t>Начальник СТПиС УГРС_________________________________</t>
  </si>
  <si>
    <t>Петухов Н.А.</t>
  </si>
  <si>
    <t>Начальник ОКС УГРС__________________________________</t>
  </si>
  <si>
    <t>Неустроев  Ф.С.</t>
  </si>
  <si>
    <t>Начальник ПО УГРС____________________________________</t>
  </si>
  <si>
    <t>Информация об инвестиционных программах УГРС АО "Сахатранснефтегаз" за 2025 год</t>
  </si>
  <si>
    <t>в сфере транспортировки газа по газораспределительным сетям Ленского энергорайона</t>
  </si>
  <si>
    <t>2-й ПК ГРПБ-2 Центральная часть города, г.Ленск №Л0024436</t>
  </si>
  <si>
    <t xml:space="preserve">3-й ПК Городские сети по ул. Пихтовая от ГРПБ 5, г.Ленск инв. №Л0024447 </t>
  </si>
  <si>
    <t>БПО Гараж №1 с пристроем, г.Ленск, инв.№ Л0001003</t>
  </si>
  <si>
    <t>Чайка-Сервис 27841С с КМУ NR103 3S</t>
  </si>
  <si>
    <t>Гидравлический сварочный аппарат для ПНД труб. ПРОСВАР С 315 ПЛЮС</t>
  </si>
  <si>
    <t xml:space="preserve">спецнадбавка </t>
  </si>
  <si>
    <t xml:space="preserve">Cварочный аппарат Denyo DLW300LS </t>
  </si>
  <si>
    <t>Информация об инвестиционных программах УГРС АО "Сахатранснефтегаз" план на 2025 год</t>
  </si>
  <si>
    <t xml:space="preserve">Мероприятия по строительству распределительных сетей в рамках догазификации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</si>
</sst>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</cellStyleXfs>
  <cellXfs count="73">
    <xf numFmtId="0" fontId="0" fillId="0" borderId="0" xfId="0"/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9" fontId="4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164" fontId="4" fillId="2" borderId="0" xfId="3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3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 2 3" xfId="2"/>
    <cellStyle name="Обычный 3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0"/>
  <sheetViews>
    <sheetView view="pageBreakPreview" topLeftCell="A20" zoomScale="90" zoomScaleNormal="85" zoomScaleSheetLayoutView="90" workbookViewId="0">
      <selection activeCell="F14" sqref="F14"/>
    </sheetView>
  </sheetViews>
  <sheetFormatPr defaultRowHeight="15" x14ac:dyDescent="0.25"/>
  <cols>
    <col min="1" max="1" width="9.140625" style="23"/>
    <col min="2" max="2" width="56.28515625" style="24" customWidth="1"/>
    <col min="3" max="3" width="16" style="24" customWidth="1"/>
    <col min="4" max="4" width="11.28515625" style="24" customWidth="1"/>
    <col min="5" max="5" width="14.28515625" style="25" customWidth="1"/>
    <col min="6" max="6" width="15.85546875" style="24" customWidth="1"/>
    <col min="7" max="7" width="14" style="24" customWidth="1"/>
    <col min="8" max="10" width="16.28515625" style="24" customWidth="1"/>
    <col min="11" max="11" width="9.140625" style="24"/>
    <col min="12" max="12" width="11" style="24" customWidth="1"/>
    <col min="13" max="13" width="11.7109375" style="24" customWidth="1"/>
    <col min="14" max="16384" width="9.140625" style="24"/>
  </cols>
  <sheetData>
    <row r="1" spans="1:16" hidden="1" x14ac:dyDescent="0.25">
      <c r="I1" s="67" t="s">
        <v>68</v>
      </c>
      <c r="J1" s="67"/>
    </row>
    <row r="2" spans="1:16" s="22" customFormat="1" ht="21" customHeight="1" x14ac:dyDescent="0.25">
      <c r="A2" s="60" t="s">
        <v>77</v>
      </c>
      <c r="B2" s="60"/>
      <c r="C2" s="60"/>
      <c r="D2" s="60"/>
      <c r="E2" s="60"/>
      <c r="F2" s="60"/>
      <c r="G2" s="60"/>
      <c r="H2" s="60"/>
      <c r="I2" s="60"/>
      <c r="J2" s="60"/>
    </row>
    <row r="3" spans="1:16" s="22" customFormat="1" ht="18" customHeight="1" x14ac:dyDescent="0.25">
      <c r="A3" s="61" t="s">
        <v>66</v>
      </c>
      <c r="B3" s="61"/>
      <c r="C3" s="61"/>
      <c r="D3" s="61"/>
      <c r="E3" s="61"/>
      <c r="F3" s="61"/>
      <c r="G3" s="61"/>
      <c r="H3" s="61"/>
      <c r="I3" s="61"/>
      <c r="J3" s="61"/>
    </row>
    <row r="4" spans="1:16" s="22" customFormat="1" x14ac:dyDescent="0.25">
      <c r="A4" s="6"/>
      <c r="B4" s="19"/>
      <c r="C4" s="19"/>
      <c r="D4" s="19"/>
      <c r="E4" s="10"/>
      <c r="F4" s="3"/>
      <c r="G4" s="3"/>
      <c r="H4" s="19"/>
      <c r="I4" s="19"/>
      <c r="J4" s="19"/>
    </row>
    <row r="5" spans="1:16" x14ac:dyDescent="0.25">
      <c r="J5" s="26" t="s">
        <v>16</v>
      </c>
    </row>
    <row r="6" spans="1:16" ht="32.25" customHeight="1" x14ac:dyDescent="0.25">
      <c r="A6" s="62" t="s">
        <v>0</v>
      </c>
      <c r="B6" s="63" t="s">
        <v>1</v>
      </c>
      <c r="C6" s="63" t="s">
        <v>2</v>
      </c>
      <c r="D6" s="63"/>
      <c r="E6" s="63" t="s">
        <v>3</v>
      </c>
      <c r="F6" s="63"/>
      <c r="G6" s="63"/>
      <c r="H6" s="63" t="s">
        <v>4</v>
      </c>
      <c r="I6" s="63"/>
      <c r="J6" s="63"/>
    </row>
    <row r="7" spans="1:16" ht="75" x14ac:dyDescent="0.25">
      <c r="A7" s="62"/>
      <c r="B7" s="63"/>
      <c r="C7" s="21" t="s">
        <v>5</v>
      </c>
      <c r="D7" s="21" t="s">
        <v>6</v>
      </c>
      <c r="E7" s="11" t="s">
        <v>7</v>
      </c>
      <c r="F7" s="21" t="s">
        <v>8</v>
      </c>
      <c r="G7" s="21" t="s">
        <v>18</v>
      </c>
      <c r="H7" s="21" t="s">
        <v>9</v>
      </c>
      <c r="I7" s="21" t="s">
        <v>10</v>
      </c>
      <c r="J7" s="21" t="s">
        <v>19</v>
      </c>
    </row>
    <row r="8" spans="1:16" x14ac:dyDescent="0.25">
      <c r="A8" s="20"/>
      <c r="B8" s="21">
        <v>2</v>
      </c>
      <c r="C8" s="21">
        <v>3</v>
      </c>
      <c r="D8" s="21">
        <v>4</v>
      </c>
      <c r="E8" s="11">
        <v>5</v>
      </c>
      <c r="F8" s="21">
        <v>6</v>
      </c>
      <c r="G8" s="21">
        <v>7</v>
      </c>
      <c r="H8" s="1">
        <v>8</v>
      </c>
      <c r="I8" s="21">
        <v>9</v>
      </c>
      <c r="J8" s="21">
        <v>10</v>
      </c>
      <c r="M8" s="27"/>
      <c r="P8" s="28"/>
    </row>
    <row r="9" spans="1:16" s="22" customFormat="1" ht="29.25" customHeight="1" x14ac:dyDescent="0.25">
      <c r="A9" s="7">
        <v>1</v>
      </c>
      <c r="B9" s="2" t="s">
        <v>23</v>
      </c>
      <c r="C9" s="59"/>
      <c r="D9" s="59"/>
      <c r="E9" s="59"/>
      <c r="F9" s="5">
        <f>F10+F27</f>
        <v>743291.36257</v>
      </c>
      <c r="G9" s="5" t="s">
        <v>27</v>
      </c>
      <c r="H9" s="17"/>
      <c r="I9" s="17"/>
      <c r="J9" s="17"/>
    </row>
    <row r="10" spans="1:16" ht="29.25" customHeight="1" x14ac:dyDescent="0.25">
      <c r="A10" s="7">
        <v>2</v>
      </c>
      <c r="B10" s="9" t="s">
        <v>22</v>
      </c>
      <c r="C10" s="59"/>
      <c r="D10" s="59"/>
      <c r="E10" s="59"/>
      <c r="F10" s="5">
        <f>F12+F19</f>
        <v>665598.23256999999</v>
      </c>
      <c r="G10" s="5" t="s">
        <v>27</v>
      </c>
      <c r="H10" s="18"/>
      <c r="I10" s="18"/>
      <c r="J10" s="18"/>
    </row>
    <row r="11" spans="1:16" ht="37.5" customHeight="1" x14ac:dyDescent="0.25">
      <c r="A11" s="7" t="s">
        <v>28</v>
      </c>
      <c r="B11" s="2" t="s">
        <v>20</v>
      </c>
      <c r="C11" s="58"/>
      <c r="D11" s="58"/>
      <c r="E11" s="58"/>
      <c r="F11" s="58"/>
      <c r="G11" s="58"/>
      <c r="H11" s="58"/>
      <c r="I11" s="58"/>
      <c r="J11" s="58"/>
      <c r="L11" s="29"/>
    </row>
    <row r="12" spans="1:16" s="22" customFormat="1" ht="37.5" customHeight="1" x14ac:dyDescent="0.25">
      <c r="A12" s="7" t="s">
        <v>29</v>
      </c>
      <c r="B12" s="2" t="s">
        <v>34</v>
      </c>
      <c r="C12" s="57"/>
      <c r="D12" s="57"/>
      <c r="E12" s="57"/>
      <c r="F12" s="5">
        <f>SUM(F13:F18)+1744.23+632.81</f>
        <v>472813.97</v>
      </c>
      <c r="G12" s="1" t="s">
        <v>67</v>
      </c>
      <c r="H12" s="57"/>
      <c r="I12" s="57"/>
      <c r="J12" s="57"/>
    </row>
    <row r="13" spans="1:16" s="22" customFormat="1" ht="37.5" customHeight="1" x14ac:dyDescent="0.25">
      <c r="A13" s="20" t="s">
        <v>35</v>
      </c>
      <c r="B13" s="41" t="s">
        <v>39</v>
      </c>
      <c r="C13" s="57"/>
      <c r="D13" s="57"/>
      <c r="E13" s="57"/>
      <c r="F13" s="13">
        <v>371916</v>
      </c>
      <c r="G13" s="4" t="s">
        <v>45</v>
      </c>
      <c r="H13" s="17"/>
      <c r="I13" s="17"/>
      <c r="J13" s="17"/>
    </row>
    <row r="14" spans="1:16" s="22" customFormat="1" ht="37.5" customHeight="1" x14ac:dyDescent="0.25">
      <c r="A14" s="45" t="s">
        <v>58</v>
      </c>
      <c r="B14" s="15" t="s">
        <v>50</v>
      </c>
      <c r="C14" s="43"/>
      <c r="D14" s="43"/>
      <c r="E14" s="43"/>
      <c r="F14" s="14">
        <v>40256.18</v>
      </c>
      <c r="G14" s="4" t="s">
        <v>27</v>
      </c>
      <c r="H14" s="43"/>
      <c r="I14" s="43"/>
      <c r="J14" s="43"/>
    </row>
    <row r="15" spans="1:16" s="22" customFormat="1" ht="37.5" customHeight="1" x14ac:dyDescent="0.25">
      <c r="A15" s="45" t="s">
        <v>61</v>
      </c>
      <c r="B15" s="15" t="s">
        <v>51</v>
      </c>
      <c r="C15" s="43"/>
      <c r="D15" s="43"/>
      <c r="E15" s="43"/>
      <c r="F15" s="14">
        <v>24983.24</v>
      </c>
      <c r="G15" s="4" t="s">
        <v>27</v>
      </c>
      <c r="H15" s="43"/>
      <c r="I15" s="43"/>
      <c r="J15" s="43"/>
    </row>
    <row r="16" spans="1:16" s="22" customFormat="1" ht="37.5" customHeight="1" x14ac:dyDescent="0.25">
      <c r="A16" s="45" t="s">
        <v>62</v>
      </c>
      <c r="B16" s="15" t="s">
        <v>46</v>
      </c>
      <c r="C16" s="43"/>
      <c r="D16" s="43"/>
      <c r="E16" s="43"/>
      <c r="F16" s="14">
        <v>15939.33</v>
      </c>
      <c r="G16" s="4" t="s">
        <v>27</v>
      </c>
      <c r="H16" s="43"/>
      <c r="I16" s="43"/>
      <c r="J16" s="43"/>
    </row>
    <row r="17" spans="1:10" s="22" customFormat="1" ht="57" customHeight="1" x14ac:dyDescent="0.25">
      <c r="A17" s="45" t="s">
        <v>63</v>
      </c>
      <c r="B17" s="15" t="s">
        <v>54</v>
      </c>
      <c r="C17" s="43"/>
      <c r="D17" s="43"/>
      <c r="E17" s="43"/>
      <c r="F17" s="14">
        <v>8452.83</v>
      </c>
      <c r="G17" s="4" t="s">
        <v>27</v>
      </c>
      <c r="H17" s="43"/>
      <c r="I17" s="43"/>
      <c r="J17" s="43"/>
    </row>
    <row r="18" spans="1:10" s="22" customFormat="1" ht="53.25" customHeight="1" x14ac:dyDescent="0.25">
      <c r="A18" s="45" t="s">
        <v>64</v>
      </c>
      <c r="B18" s="15" t="s">
        <v>56</v>
      </c>
      <c r="C18" s="43"/>
      <c r="D18" s="43"/>
      <c r="E18" s="43"/>
      <c r="F18" s="14">
        <v>8889.35</v>
      </c>
      <c r="G18" s="4" t="s">
        <v>27</v>
      </c>
      <c r="H18" s="43"/>
      <c r="I18" s="43"/>
      <c r="J18" s="43"/>
    </row>
    <row r="19" spans="1:10" s="22" customFormat="1" ht="37.5" customHeight="1" x14ac:dyDescent="0.25">
      <c r="A19" s="7" t="s">
        <v>30</v>
      </c>
      <c r="B19" s="2" t="s">
        <v>21</v>
      </c>
      <c r="C19" s="57"/>
      <c r="D19" s="57"/>
      <c r="E19" s="57"/>
      <c r="F19" s="5">
        <f>SUM(F20:F24)+38605.9</f>
        <v>192784.26256999999</v>
      </c>
      <c r="G19" s="4" t="s">
        <v>27</v>
      </c>
      <c r="H19" s="57"/>
      <c r="I19" s="57"/>
      <c r="J19" s="57"/>
    </row>
    <row r="20" spans="1:10" s="22" customFormat="1" ht="37.5" customHeight="1" x14ac:dyDescent="0.25">
      <c r="A20" s="20" t="s">
        <v>36</v>
      </c>
      <c r="B20" s="15" t="s">
        <v>47</v>
      </c>
      <c r="C20" s="64"/>
      <c r="D20" s="65"/>
      <c r="E20" s="66"/>
      <c r="F20" s="14">
        <v>9238.2900000000009</v>
      </c>
      <c r="G20" s="4" t="s">
        <v>27</v>
      </c>
      <c r="H20" s="17"/>
      <c r="I20" s="17"/>
      <c r="J20" s="17"/>
    </row>
    <row r="21" spans="1:10" s="22" customFormat="1" ht="37.5" customHeight="1" x14ac:dyDescent="0.25">
      <c r="A21" s="45" t="s">
        <v>37</v>
      </c>
      <c r="B21" s="15" t="s">
        <v>48</v>
      </c>
      <c r="C21" s="64"/>
      <c r="D21" s="65"/>
      <c r="E21" s="66"/>
      <c r="F21" s="14">
        <v>13726.24</v>
      </c>
      <c r="G21" s="4" t="s">
        <v>27</v>
      </c>
      <c r="H21" s="17"/>
      <c r="I21" s="17"/>
      <c r="J21" s="17"/>
    </row>
    <row r="22" spans="1:10" s="22" customFormat="1" ht="40.5" customHeight="1" x14ac:dyDescent="0.25">
      <c r="A22" s="45" t="s">
        <v>38</v>
      </c>
      <c r="B22" s="15" t="s">
        <v>49</v>
      </c>
      <c r="C22" s="64"/>
      <c r="D22" s="65"/>
      <c r="E22" s="66"/>
      <c r="F22" s="14">
        <v>55803.492570000002</v>
      </c>
      <c r="G22" s="4" t="s">
        <v>27</v>
      </c>
      <c r="H22" s="17"/>
      <c r="I22" s="17"/>
      <c r="J22" s="17"/>
    </row>
    <row r="23" spans="1:10" s="22" customFormat="1" ht="57" customHeight="1" x14ac:dyDescent="0.25">
      <c r="A23" s="45" t="s">
        <v>44</v>
      </c>
      <c r="B23" s="15" t="s">
        <v>52</v>
      </c>
      <c r="C23" s="64"/>
      <c r="D23" s="65"/>
      <c r="E23" s="66"/>
      <c r="F23" s="14">
        <v>17673.12</v>
      </c>
      <c r="G23" s="4" t="s">
        <v>27</v>
      </c>
      <c r="H23" s="43"/>
      <c r="I23" s="43"/>
      <c r="J23" s="43"/>
    </row>
    <row r="24" spans="1:10" s="22" customFormat="1" ht="53.25" customHeight="1" x14ac:dyDescent="0.25">
      <c r="A24" s="45" t="s">
        <v>65</v>
      </c>
      <c r="B24" s="15" t="s">
        <v>53</v>
      </c>
      <c r="C24" s="64"/>
      <c r="D24" s="65"/>
      <c r="E24" s="66"/>
      <c r="F24" s="14">
        <v>57737.22</v>
      </c>
      <c r="G24" s="4" t="s">
        <v>27</v>
      </c>
      <c r="H24" s="43"/>
      <c r="I24" s="43"/>
      <c r="J24" s="43"/>
    </row>
    <row r="25" spans="1:10" s="22" customFormat="1" ht="37.5" customHeight="1" x14ac:dyDescent="0.25">
      <c r="A25" s="7" t="s">
        <v>31</v>
      </c>
      <c r="B25" s="2" t="s">
        <v>24</v>
      </c>
      <c r="C25" s="70"/>
      <c r="D25" s="71"/>
      <c r="E25" s="72"/>
      <c r="F25" s="5">
        <v>0</v>
      </c>
      <c r="G25" s="5"/>
      <c r="H25" s="57"/>
      <c r="I25" s="57"/>
      <c r="J25" s="57"/>
    </row>
    <row r="26" spans="1:10" s="22" customFormat="1" ht="37.5" customHeight="1" x14ac:dyDescent="0.25">
      <c r="A26" s="7" t="s">
        <v>32</v>
      </c>
      <c r="B26" s="2" t="s">
        <v>25</v>
      </c>
      <c r="C26" s="57"/>
      <c r="D26" s="57"/>
      <c r="E26" s="57"/>
      <c r="F26" s="4">
        <v>0</v>
      </c>
      <c r="G26" s="4"/>
      <c r="H26" s="57"/>
      <c r="I26" s="57"/>
      <c r="J26" s="57"/>
    </row>
    <row r="27" spans="1:10" s="22" customFormat="1" ht="37.5" customHeight="1" x14ac:dyDescent="0.25">
      <c r="A27" s="7" t="s">
        <v>33</v>
      </c>
      <c r="B27" s="2" t="s">
        <v>26</v>
      </c>
      <c r="C27" s="57"/>
      <c r="D27" s="57"/>
      <c r="E27" s="57"/>
      <c r="F27" s="5">
        <f>60348.22+17344.91</f>
        <v>77693.13</v>
      </c>
      <c r="G27" s="5" t="s">
        <v>27</v>
      </c>
      <c r="H27" s="58"/>
      <c r="I27" s="58"/>
      <c r="J27" s="58"/>
    </row>
    <row r="28" spans="1:10" x14ac:dyDescent="0.25">
      <c r="A28" s="20" t="s">
        <v>40</v>
      </c>
      <c r="B28" s="42" t="s">
        <v>55</v>
      </c>
      <c r="C28" s="18"/>
      <c r="D28" s="18"/>
      <c r="E28" s="18"/>
      <c r="F28" s="5">
        <v>9375</v>
      </c>
      <c r="G28" s="5" t="s">
        <v>27</v>
      </c>
      <c r="H28" s="18"/>
      <c r="I28" s="18"/>
      <c r="J28" s="18"/>
    </row>
    <row r="29" spans="1:10" x14ac:dyDescent="0.25">
      <c r="A29" s="20" t="s">
        <v>41</v>
      </c>
      <c r="B29" s="42" t="s">
        <v>57</v>
      </c>
      <c r="C29" s="18"/>
      <c r="D29" s="18"/>
      <c r="E29" s="18"/>
      <c r="F29" s="5">
        <v>16415.900000000001</v>
      </c>
      <c r="G29" s="5" t="s">
        <v>27</v>
      </c>
      <c r="H29" s="18"/>
      <c r="I29" s="18"/>
      <c r="J29" s="18"/>
    </row>
    <row r="30" spans="1:10" x14ac:dyDescent="0.25">
      <c r="A30" s="45" t="s">
        <v>42</v>
      </c>
      <c r="B30" s="42" t="s">
        <v>59</v>
      </c>
      <c r="C30" s="44"/>
      <c r="D30" s="44"/>
      <c r="E30" s="44"/>
      <c r="F30" s="5">
        <v>21706.21</v>
      </c>
      <c r="G30" s="5" t="s">
        <v>27</v>
      </c>
      <c r="H30" s="44"/>
      <c r="I30" s="44"/>
      <c r="J30" s="44"/>
    </row>
    <row r="31" spans="1:10" x14ac:dyDescent="0.25">
      <c r="A31" s="45" t="s">
        <v>43</v>
      </c>
      <c r="B31" s="42" t="s">
        <v>60</v>
      </c>
      <c r="C31" s="44"/>
      <c r="D31" s="44"/>
      <c r="E31" s="44"/>
      <c r="F31" s="5">
        <v>7308.15</v>
      </c>
      <c r="G31" s="5" t="s">
        <v>27</v>
      </c>
      <c r="H31" s="44"/>
      <c r="I31" s="44"/>
      <c r="J31" s="44"/>
    </row>
    <row r="32" spans="1:10" x14ac:dyDescent="0.25">
      <c r="B32" s="30"/>
    </row>
    <row r="33" spans="1:54" x14ac:dyDescent="0.25">
      <c r="B33" s="30"/>
    </row>
    <row r="34" spans="1:54" x14ac:dyDescent="0.25">
      <c r="A34" s="69" t="s">
        <v>11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54" ht="28.5" customHeight="1" x14ac:dyDescent="0.25">
      <c r="A35" s="68" t="s">
        <v>12</v>
      </c>
      <c r="B35" s="68"/>
      <c r="C35" s="68"/>
      <c r="D35" s="68"/>
      <c r="E35" s="68"/>
      <c r="F35" s="68"/>
      <c r="G35" s="68"/>
      <c r="H35" s="68"/>
      <c r="I35" s="68"/>
      <c r="J35" s="68"/>
    </row>
    <row r="36" spans="1:54" ht="30" customHeight="1" x14ac:dyDescent="0.25">
      <c r="A36" s="68" t="s">
        <v>13</v>
      </c>
      <c r="B36" s="68"/>
      <c r="C36" s="68"/>
      <c r="D36" s="68"/>
      <c r="E36" s="68"/>
      <c r="F36" s="68"/>
      <c r="G36" s="68"/>
      <c r="H36" s="68"/>
      <c r="I36" s="68"/>
      <c r="J36" s="68"/>
    </row>
    <row r="37" spans="1:54" ht="21" customHeight="1" x14ac:dyDescent="0.25">
      <c r="A37" s="68" t="s">
        <v>14</v>
      </c>
      <c r="B37" s="68"/>
      <c r="C37" s="68"/>
      <c r="D37" s="68"/>
      <c r="E37" s="68"/>
      <c r="F37" s="68"/>
      <c r="G37" s="68"/>
      <c r="H37" s="68"/>
      <c r="I37" s="68"/>
      <c r="J37" s="68"/>
    </row>
    <row r="38" spans="1:54" ht="27.75" customHeight="1" x14ac:dyDescent="0.25">
      <c r="A38" s="68" t="s">
        <v>15</v>
      </c>
      <c r="B38" s="68"/>
      <c r="C38" s="68"/>
      <c r="D38" s="68"/>
      <c r="E38" s="68"/>
      <c r="F38" s="68"/>
      <c r="G38" s="68"/>
      <c r="H38" s="68"/>
      <c r="I38" s="68"/>
      <c r="J38" s="68"/>
    </row>
    <row r="39" spans="1:54" x14ac:dyDescent="0.25">
      <c r="A39" s="68" t="s">
        <v>17</v>
      </c>
      <c r="B39" s="68"/>
      <c r="C39" s="68"/>
      <c r="D39" s="68"/>
      <c r="E39" s="68"/>
      <c r="F39" s="68"/>
      <c r="G39" s="68"/>
      <c r="H39" s="68"/>
      <c r="I39" s="68"/>
      <c r="J39" s="68"/>
    </row>
    <row r="40" spans="1:54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</row>
    <row r="41" spans="1:54" ht="30" x14ac:dyDescent="0.25">
      <c r="A41" s="46"/>
      <c r="B41" s="53" t="s">
        <v>70</v>
      </c>
      <c r="C41" s="46" t="s">
        <v>69</v>
      </c>
      <c r="D41" s="46"/>
      <c r="E41" s="46"/>
      <c r="F41" s="46"/>
      <c r="G41" s="46"/>
      <c r="H41" s="46"/>
      <c r="I41" s="46"/>
      <c r="J41" s="46"/>
    </row>
    <row r="42" spans="1:54" ht="30" x14ac:dyDescent="0.25">
      <c r="A42" s="46"/>
      <c r="B42" s="53" t="s">
        <v>76</v>
      </c>
      <c r="C42" s="46" t="s">
        <v>71</v>
      </c>
      <c r="D42" s="46"/>
      <c r="E42" s="46"/>
      <c r="F42" s="46"/>
      <c r="G42" s="46"/>
      <c r="H42" s="46"/>
      <c r="I42" s="46"/>
      <c r="J42" s="46"/>
    </row>
    <row r="43" spans="1:54" ht="30" x14ac:dyDescent="0.25">
      <c r="A43" s="46"/>
      <c r="B43" s="53" t="s">
        <v>72</v>
      </c>
      <c r="C43" s="46" t="s">
        <v>73</v>
      </c>
      <c r="D43" s="46"/>
      <c r="E43" s="46"/>
      <c r="F43" s="46"/>
      <c r="G43" s="46"/>
      <c r="H43" s="46"/>
      <c r="I43" s="46"/>
      <c r="J43" s="46"/>
    </row>
    <row r="44" spans="1:54" ht="30" x14ac:dyDescent="0.25">
      <c r="A44" s="46"/>
      <c r="B44" s="53" t="s">
        <v>74</v>
      </c>
      <c r="C44" s="46" t="s">
        <v>75</v>
      </c>
      <c r="D44" s="46"/>
      <c r="E44" s="46"/>
      <c r="F44" s="46"/>
      <c r="G44" s="46"/>
      <c r="H44" s="46"/>
      <c r="I44" s="46"/>
      <c r="J44" s="46"/>
    </row>
    <row r="45" spans="1:54" ht="26.25" customHeight="1" x14ac:dyDescent="0.25">
      <c r="A45" s="8"/>
      <c r="B45" s="53"/>
      <c r="C45" s="16"/>
      <c r="D45" s="16"/>
      <c r="E45" s="12"/>
      <c r="F45" s="16"/>
      <c r="G45" s="16"/>
      <c r="H45" s="16"/>
      <c r="I45" s="16"/>
      <c r="J45" s="16"/>
    </row>
    <row r="46" spans="1:54" x14ac:dyDescent="0.25">
      <c r="F46" s="28"/>
      <c r="G46" s="28"/>
      <c r="K46" s="31"/>
      <c r="L46" s="31"/>
      <c r="M46" s="31"/>
      <c r="N46" s="32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</row>
    <row r="47" spans="1:54" ht="30" customHeight="1" x14ac:dyDescent="0.25">
      <c r="F47" s="28"/>
      <c r="G47" s="28"/>
      <c r="K47" s="31"/>
      <c r="L47" s="31"/>
      <c r="M47" s="31"/>
      <c r="N47" s="32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</row>
    <row r="48" spans="1:54" s="37" customFormat="1" ht="20.25" x14ac:dyDescent="0.25">
      <c r="A48" s="33"/>
      <c r="B48" s="24"/>
      <c r="C48" s="22"/>
      <c r="D48" s="24"/>
      <c r="E48" s="34"/>
      <c r="F48" s="24"/>
      <c r="G48" s="24"/>
      <c r="H48" s="22"/>
      <c r="I48" s="22"/>
      <c r="J48" s="22"/>
      <c r="K48" s="35"/>
      <c r="L48" s="35"/>
      <c r="M48" s="35"/>
      <c r="N48" s="36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</row>
    <row r="50" spans="1:54" s="37" customFormat="1" ht="20.25" x14ac:dyDescent="0.25">
      <c r="A50" s="38"/>
      <c r="E50" s="39"/>
      <c r="F50" s="40"/>
      <c r="G50" s="40"/>
      <c r="K50" s="35"/>
      <c r="L50" s="35"/>
      <c r="M50" s="35"/>
      <c r="N50" s="36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</row>
  </sheetData>
  <mergeCells count="28">
    <mergeCell ref="I1:J1"/>
    <mergeCell ref="A39:J39"/>
    <mergeCell ref="H12:J12"/>
    <mergeCell ref="H19:J19"/>
    <mergeCell ref="H26:J26"/>
    <mergeCell ref="A37:J37"/>
    <mergeCell ref="A38:J38"/>
    <mergeCell ref="C19:E19"/>
    <mergeCell ref="C26:E26"/>
    <mergeCell ref="A36:J36"/>
    <mergeCell ref="C27:E27"/>
    <mergeCell ref="H27:J27"/>
    <mergeCell ref="A34:J34"/>
    <mergeCell ref="A35:J35"/>
    <mergeCell ref="C25:E25"/>
    <mergeCell ref="C12:E13"/>
    <mergeCell ref="H25:J25"/>
    <mergeCell ref="C11:J11"/>
    <mergeCell ref="C9:E9"/>
    <mergeCell ref="C10:E10"/>
    <mergeCell ref="A2:J2"/>
    <mergeCell ref="A3:J3"/>
    <mergeCell ref="A6:A7"/>
    <mergeCell ref="B6:B7"/>
    <mergeCell ref="C6:D6"/>
    <mergeCell ref="H6:J6"/>
    <mergeCell ref="E6:G6"/>
    <mergeCell ref="C20:E24"/>
  </mergeCells>
  <pageMargins left="0.70866141732283472" right="0.70866141732283472" top="0.74803149606299213" bottom="0.74803149606299213" header="0.31496062992125984" footer="0.31496062992125984"/>
  <pageSetup paperSize="9" scale="47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2"/>
  <sheetViews>
    <sheetView tabSelected="1" view="pageBreakPreview" topLeftCell="A2" zoomScale="90" zoomScaleNormal="85" zoomScaleSheetLayoutView="90" workbookViewId="0">
      <selection activeCell="F20" sqref="F20"/>
    </sheetView>
  </sheetViews>
  <sheetFormatPr defaultRowHeight="15" x14ac:dyDescent="0.25"/>
  <cols>
    <col min="1" max="1" width="9.140625" style="23"/>
    <col min="2" max="2" width="56.28515625" style="24" customWidth="1"/>
    <col min="3" max="3" width="16" style="24" customWidth="1"/>
    <col min="4" max="4" width="11.28515625" style="24" customWidth="1"/>
    <col min="5" max="5" width="14.28515625" style="25" customWidth="1"/>
    <col min="6" max="6" width="15.85546875" style="24" customWidth="1"/>
    <col min="7" max="7" width="14" style="24" customWidth="1"/>
    <col min="8" max="10" width="16.28515625" style="24" customWidth="1"/>
    <col min="11" max="11" width="9.140625" style="24"/>
    <col min="12" max="12" width="11" style="24" customWidth="1"/>
    <col min="13" max="13" width="11.7109375" style="24" customWidth="1"/>
    <col min="14" max="16384" width="9.140625" style="24"/>
  </cols>
  <sheetData>
    <row r="1" spans="1:16" hidden="1" x14ac:dyDescent="0.25">
      <c r="I1" s="67" t="s">
        <v>68</v>
      </c>
      <c r="J1" s="67"/>
    </row>
    <row r="2" spans="1:16" s="22" customFormat="1" ht="21" customHeight="1" x14ac:dyDescent="0.25">
      <c r="A2" s="60" t="s">
        <v>86</v>
      </c>
      <c r="B2" s="60"/>
      <c r="C2" s="60"/>
      <c r="D2" s="60"/>
      <c r="E2" s="60"/>
      <c r="F2" s="60"/>
      <c r="G2" s="60"/>
      <c r="H2" s="60"/>
      <c r="I2" s="60"/>
      <c r="J2" s="60"/>
    </row>
    <row r="3" spans="1:16" s="22" customFormat="1" ht="18" customHeight="1" x14ac:dyDescent="0.25">
      <c r="A3" s="61" t="s">
        <v>78</v>
      </c>
      <c r="B3" s="61"/>
      <c r="C3" s="61"/>
      <c r="D3" s="61"/>
      <c r="E3" s="61"/>
      <c r="F3" s="61"/>
      <c r="G3" s="61"/>
      <c r="H3" s="61"/>
      <c r="I3" s="61"/>
      <c r="J3" s="61"/>
    </row>
    <row r="4" spans="1:16" s="22" customFormat="1" x14ac:dyDescent="0.25">
      <c r="A4" s="6"/>
      <c r="B4" s="49"/>
      <c r="C4" s="49"/>
      <c r="D4" s="49"/>
      <c r="E4" s="10"/>
      <c r="F4" s="3"/>
      <c r="G4" s="3"/>
      <c r="H4" s="49"/>
      <c r="I4" s="49"/>
      <c r="J4" s="49"/>
    </row>
    <row r="5" spans="1:16" x14ac:dyDescent="0.25">
      <c r="J5" s="26" t="s">
        <v>16</v>
      </c>
    </row>
    <row r="6" spans="1:16" ht="32.25" customHeight="1" x14ac:dyDescent="0.25">
      <c r="A6" s="62" t="s">
        <v>0</v>
      </c>
      <c r="B6" s="63" t="s">
        <v>1</v>
      </c>
      <c r="C6" s="63" t="s">
        <v>2</v>
      </c>
      <c r="D6" s="63"/>
      <c r="E6" s="63" t="s">
        <v>3</v>
      </c>
      <c r="F6" s="63"/>
      <c r="G6" s="63"/>
      <c r="H6" s="63" t="s">
        <v>4</v>
      </c>
      <c r="I6" s="63"/>
      <c r="J6" s="63"/>
    </row>
    <row r="7" spans="1:16" ht="75" x14ac:dyDescent="0.25">
      <c r="A7" s="62"/>
      <c r="B7" s="63"/>
      <c r="C7" s="51" t="s">
        <v>5</v>
      </c>
      <c r="D7" s="51" t="s">
        <v>6</v>
      </c>
      <c r="E7" s="11" t="s">
        <v>7</v>
      </c>
      <c r="F7" s="51" t="s">
        <v>8</v>
      </c>
      <c r="G7" s="51" t="s">
        <v>18</v>
      </c>
      <c r="H7" s="51" t="s">
        <v>9</v>
      </c>
      <c r="I7" s="51" t="s">
        <v>10</v>
      </c>
      <c r="J7" s="51" t="s">
        <v>19</v>
      </c>
    </row>
    <row r="8" spans="1:16" x14ac:dyDescent="0.25">
      <c r="A8" s="50"/>
      <c r="B8" s="51">
        <v>2</v>
      </c>
      <c r="C8" s="51">
        <v>3</v>
      </c>
      <c r="D8" s="51">
        <v>4</v>
      </c>
      <c r="E8" s="11">
        <v>5</v>
      </c>
      <c r="F8" s="51">
        <v>6</v>
      </c>
      <c r="G8" s="51">
        <v>7</v>
      </c>
      <c r="H8" s="1">
        <v>8</v>
      </c>
      <c r="I8" s="51">
        <v>9</v>
      </c>
      <c r="J8" s="51">
        <v>10</v>
      </c>
      <c r="M8" s="27"/>
      <c r="P8" s="28"/>
    </row>
    <row r="9" spans="1:16" s="22" customFormat="1" ht="29.25" customHeight="1" x14ac:dyDescent="0.25">
      <c r="A9" s="7">
        <v>1</v>
      </c>
      <c r="B9" s="2" t="s">
        <v>23</v>
      </c>
      <c r="C9" s="59"/>
      <c r="D9" s="59"/>
      <c r="E9" s="59"/>
      <c r="F9" s="5">
        <f>F10+F20</f>
        <v>43151.72540992</v>
      </c>
      <c r="G9" s="5" t="s">
        <v>27</v>
      </c>
      <c r="H9" s="47"/>
      <c r="I9" s="47"/>
      <c r="J9" s="47"/>
    </row>
    <row r="10" spans="1:16" ht="29.25" customHeight="1" x14ac:dyDescent="0.25">
      <c r="A10" s="7">
        <v>2</v>
      </c>
      <c r="B10" s="9" t="s">
        <v>22</v>
      </c>
      <c r="C10" s="59"/>
      <c r="D10" s="59"/>
      <c r="E10" s="59"/>
      <c r="F10" s="5">
        <f>F12+F14</f>
        <v>34309.265409920001</v>
      </c>
      <c r="G10" s="5" t="s">
        <v>27</v>
      </c>
      <c r="H10" s="48"/>
      <c r="I10" s="48"/>
      <c r="J10" s="48"/>
    </row>
    <row r="11" spans="1:16" ht="37.5" customHeight="1" x14ac:dyDescent="0.25">
      <c r="A11" s="7" t="s">
        <v>28</v>
      </c>
      <c r="B11" s="2" t="s">
        <v>20</v>
      </c>
      <c r="C11" s="58"/>
      <c r="D11" s="58"/>
      <c r="E11" s="58"/>
      <c r="F11" s="58"/>
      <c r="G11" s="58"/>
      <c r="H11" s="58"/>
      <c r="I11" s="58"/>
      <c r="J11" s="58"/>
      <c r="L11" s="29"/>
    </row>
    <row r="12" spans="1:16" s="22" customFormat="1" ht="37.5" customHeight="1" x14ac:dyDescent="0.25">
      <c r="A12" s="7" t="s">
        <v>29</v>
      </c>
      <c r="B12" s="2" t="s">
        <v>34</v>
      </c>
      <c r="C12" s="57"/>
      <c r="D12" s="57"/>
      <c r="E12" s="57"/>
      <c r="F12" s="5">
        <f>SUM(F13:F13)</f>
        <v>28706</v>
      </c>
      <c r="G12" s="1" t="s">
        <v>84</v>
      </c>
      <c r="H12" s="57"/>
      <c r="I12" s="57"/>
      <c r="J12" s="57"/>
    </row>
    <row r="13" spans="1:16" s="22" customFormat="1" ht="37.5" customHeight="1" x14ac:dyDescent="0.25">
      <c r="A13" s="50" t="s">
        <v>35</v>
      </c>
      <c r="B13" s="41" t="s">
        <v>87</v>
      </c>
      <c r="C13" s="57"/>
      <c r="D13" s="57"/>
      <c r="E13" s="57"/>
      <c r="F13" s="13">
        <v>28706</v>
      </c>
      <c r="G13" s="4" t="s">
        <v>45</v>
      </c>
      <c r="H13" s="47"/>
      <c r="I13" s="47"/>
      <c r="J13" s="47"/>
    </row>
    <row r="14" spans="1:16" s="22" customFormat="1" ht="37.5" customHeight="1" x14ac:dyDescent="0.25">
      <c r="A14" s="7" t="s">
        <v>30</v>
      </c>
      <c r="B14" s="2" t="s">
        <v>21</v>
      </c>
      <c r="C14" s="57"/>
      <c r="D14" s="57"/>
      <c r="E14" s="57"/>
      <c r="F14" s="5">
        <f>SUM(F15:F17)</f>
        <v>5603.2654099199999</v>
      </c>
      <c r="G14" s="4" t="s">
        <v>27</v>
      </c>
      <c r="H14" s="57"/>
      <c r="I14" s="57"/>
      <c r="J14" s="57"/>
    </row>
    <row r="15" spans="1:16" s="22" customFormat="1" ht="37.5" customHeight="1" x14ac:dyDescent="0.25">
      <c r="A15" s="50" t="s">
        <v>36</v>
      </c>
      <c r="B15" s="54" t="s">
        <v>79</v>
      </c>
      <c r="C15" s="64"/>
      <c r="D15" s="65"/>
      <c r="E15" s="66"/>
      <c r="F15" s="14">
        <v>920.90770495999993</v>
      </c>
      <c r="G15" s="4" t="s">
        <v>27</v>
      </c>
      <c r="H15" s="47"/>
      <c r="I15" s="47"/>
      <c r="J15" s="47"/>
    </row>
    <row r="16" spans="1:16" s="22" customFormat="1" ht="37.5" customHeight="1" x14ac:dyDescent="0.25">
      <c r="A16" s="50" t="s">
        <v>37</v>
      </c>
      <c r="B16" s="54" t="s">
        <v>80</v>
      </c>
      <c r="C16" s="64"/>
      <c r="D16" s="65"/>
      <c r="E16" s="66"/>
      <c r="F16" s="14">
        <v>920.90770495999993</v>
      </c>
      <c r="G16" s="4" t="s">
        <v>27</v>
      </c>
      <c r="H16" s="47"/>
      <c r="I16" s="47"/>
      <c r="J16" s="47"/>
    </row>
    <row r="17" spans="1:12" s="22" customFormat="1" ht="40.5" customHeight="1" x14ac:dyDescent="0.25">
      <c r="A17" s="50" t="s">
        <v>38</v>
      </c>
      <c r="B17" s="54" t="s">
        <v>81</v>
      </c>
      <c r="C17" s="64"/>
      <c r="D17" s="65"/>
      <c r="E17" s="66"/>
      <c r="F17" s="14">
        <v>3761.4500000000003</v>
      </c>
      <c r="G17" s="4" t="s">
        <v>27</v>
      </c>
      <c r="H17" s="47"/>
      <c r="I17" s="47"/>
      <c r="J17" s="47"/>
    </row>
    <row r="18" spans="1:12" s="22" customFormat="1" ht="37.5" customHeight="1" x14ac:dyDescent="0.25">
      <c r="A18" s="7" t="s">
        <v>31</v>
      </c>
      <c r="B18" s="2" t="s">
        <v>24</v>
      </c>
      <c r="C18" s="70"/>
      <c r="D18" s="71"/>
      <c r="E18" s="72"/>
      <c r="F18" s="5">
        <v>0</v>
      </c>
      <c r="G18" s="5"/>
      <c r="H18" s="57"/>
      <c r="I18" s="57"/>
      <c r="J18" s="57"/>
    </row>
    <row r="19" spans="1:12" s="22" customFormat="1" ht="37.5" customHeight="1" x14ac:dyDescent="0.25">
      <c r="A19" s="7" t="s">
        <v>32</v>
      </c>
      <c r="B19" s="2" t="s">
        <v>25</v>
      </c>
      <c r="C19" s="57"/>
      <c r="D19" s="57"/>
      <c r="E19" s="57"/>
      <c r="F19" s="4">
        <v>0</v>
      </c>
      <c r="G19" s="4"/>
      <c r="H19" s="57"/>
      <c r="I19" s="57"/>
      <c r="J19" s="57"/>
    </row>
    <row r="20" spans="1:12" s="22" customFormat="1" ht="37.5" customHeight="1" x14ac:dyDescent="0.25">
      <c r="A20" s="7" t="s">
        <v>33</v>
      </c>
      <c r="B20" s="2" t="s">
        <v>26</v>
      </c>
      <c r="C20" s="57"/>
      <c r="D20" s="57"/>
      <c r="E20" s="57"/>
      <c r="F20" s="5">
        <f>SUM(F21:F23)+154.73+K20+L20+0.23</f>
        <v>8842.4599999999991</v>
      </c>
      <c r="G20" s="5" t="s">
        <v>27</v>
      </c>
      <c r="H20" s="58"/>
      <c r="I20" s="58"/>
      <c r="J20" s="58"/>
      <c r="K20" s="22">
        <v>250</v>
      </c>
      <c r="L20" s="22">
        <v>250</v>
      </c>
    </row>
    <row r="21" spans="1:12" ht="31.5" customHeight="1" x14ac:dyDescent="0.25">
      <c r="A21" s="50" t="s">
        <v>40</v>
      </c>
      <c r="B21" s="55" t="s">
        <v>82</v>
      </c>
      <c r="C21" s="48"/>
      <c r="D21" s="48"/>
      <c r="E21" s="48"/>
      <c r="F21" s="5">
        <v>5500</v>
      </c>
      <c r="G21" s="5" t="s">
        <v>27</v>
      </c>
      <c r="H21" s="48"/>
      <c r="I21" s="48"/>
      <c r="J21" s="48"/>
    </row>
    <row r="22" spans="1:12" ht="30.75" customHeight="1" x14ac:dyDescent="0.25">
      <c r="A22" s="50" t="s">
        <v>41</v>
      </c>
      <c r="B22" s="55" t="s">
        <v>83</v>
      </c>
      <c r="C22" s="48"/>
      <c r="D22" s="48"/>
      <c r="E22" s="48"/>
      <c r="F22" s="5">
        <v>900</v>
      </c>
      <c r="G22" s="5" t="s">
        <v>27</v>
      </c>
      <c r="H22" s="48"/>
      <c r="I22" s="48"/>
      <c r="J22" s="48"/>
    </row>
    <row r="23" spans="1:12" ht="23.25" customHeight="1" x14ac:dyDescent="0.25">
      <c r="A23" s="56" t="s">
        <v>42</v>
      </c>
      <c r="B23" s="55" t="s">
        <v>85</v>
      </c>
      <c r="C23" s="48"/>
      <c r="D23" s="48"/>
      <c r="E23" s="48"/>
      <c r="F23" s="5">
        <v>1787.5000000000002</v>
      </c>
      <c r="G23" s="5" t="s">
        <v>27</v>
      </c>
      <c r="H23" s="48"/>
      <c r="I23" s="48"/>
      <c r="J23" s="48"/>
    </row>
    <row r="24" spans="1:12" x14ac:dyDescent="0.25">
      <c r="B24" s="30"/>
    </row>
    <row r="25" spans="1:12" x14ac:dyDescent="0.25">
      <c r="B25" s="30"/>
    </row>
    <row r="26" spans="1:12" x14ac:dyDescent="0.25">
      <c r="A26" s="69" t="s">
        <v>11</v>
      </c>
      <c r="B26" s="69"/>
      <c r="C26" s="69"/>
      <c r="D26" s="69"/>
      <c r="E26" s="69"/>
      <c r="F26" s="69"/>
      <c r="G26" s="69"/>
      <c r="H26" s="69"/>
      <c r="I26" s="69"/>
      <c r="J26" s="69"/>
    </row>
    <row r="27" spans="1:12" ht="28.5" customHeight="1" x14ac:dyDescent="0.25">
      <c r="A27" s="68" t="s">
        <v>12</v>
      </c>
      <c r="B27" s="68"/>
      <c r="C27" s="68"/>
      <c r="D27" s="68"/>
      <c r="E27" s="68"/>
      <c r="F27" s="68"/>
      <c r="G27" s="68"/>
      <c r="H27" s="68"/>
      <c r="I27" s="68"/>
      <c r="J27" s="68"/>
    </row>
    <row r="28" spans="1:12" ht="30" customHeight="1" x14ac:dyDescent="0.25">
      <c r="A28" s="68" t="s">
        <v>13</v>
      </c>
      <c r="B28" s="68"/>
      <c r="C28" s="68"/>
      <c r="D28" s="68"/>
      <c r="E28" s="68"/>
      <c r="F28" s="68"/>
      <c r="G28" s="68"/>
      <c r="H28" s="68"/>
      <c r="I28" s="68"/>
      <c r="J28" s="68"/>
    </row>
    <row r="29" spans="1:12" ht="21" customHeight="1" x14ac:dyDescent="0.25">
      <c r="A29" s="68" t="s">
        <v>14</v>
      </c>
      <c r="B29" s="68"/>
      <c r="C29" s="68"/>
      <c r="D29" s="68"/>
      <c r="E29" s="68"/>
      <c r="F29" s="68"/>
      <c r="G29" s="68"/>
      <c r="H29" s="68"/>
      <c r="I29" s="68"/>
      <c r="J29" s="68"/>
    </row>
    <row r="30" spans="1:12" ht="27.75" customHeight="1" x14ac:dyDescent="0.25">
      <c r="A30" s="68" t="s">
        <v>15</v>
      </c>
      <c r="B30" s="68"/>
      <c r="C30" s="68"/>
      <c r="D30" s="68"/>
      <c r="E30" s="68"/>
      <c r="F30" s="68"/>
      <c r="G30" s="68"/>
      <c r="H30" s="68"/>
      <c r="I30" s="68"/>
      <c r="J30" s="68"/>
    </row>
    <row r="31" spans="1:12" x14ac:dyDescent="0.25">
      <c r="A31" s="68" t="s">
        <v>17</v>
      </c>
      <c r="B31" s="68"/>
      <c r="C31" s="68"/>
      <c r="D31" s="68"/>
      <c r="E31" s="68"/>
      <c r="F31" s="68"/>
      <c r="G31" s="68"/>
      <c r="H31" s="68"/>
      <c r="I31" s="68"/>
      <c r="J31" s="68"/>
    </row>
    <row r="32" spans="1:12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</row>
    <row r="33" spans="1:54" ht="30" x14ac:dyDescent="0.25">
      <c r="A33" s="52"/>
      <c r="B33" s="53" t="s">
        <v>70</v>
      </c>
      <c r="C33" s="52" t="s">
        <v>69</v>
      </c>
      <c r="D33" s="52"/>
      <c r="E33" s="52"/>
      <c r="F33" s="52"/>
      <c r="G33" s="52"/>
      <c r="H33" s="52"/>
      <c r="I33" s="52"/>
      <c r="J33" s="52"/>
    </row>
    <row r="34" spans="1:54" ht="30" x14ac:dyDescent="0.25">
      <c r="A34" s="52"/>
      <c r="B34" s="53" t="s">
        <v>76</v>
      </c>
      <c r="C34" s="52" t="s">
        <v>71</v>
      </c>
      <c r="D34" s="52"/>
      <c r="E34" s="52"/>
      <c r="F34" s="52"/>
      <c r="G34" s="52"/>
      <c r="H34" s="52"/>
      <c r="I34" s="52"/>
      <c r="J34" s="52"/>
    </row>
    <row r="35" spans="1:54" ht="30" x14ac:dyDescent="0.25">
      <c r="A35" s="52"/>
      <c r="B35" s="53" t="s">
        <v>72</v>
      </c>
      <c r="C35" s="52" t="s">
        <v>73</v>
      </c>
      <c r="D35" s="52"/>
      <c r="E35" s="52"/>
      <c r="F35" s="52"/>
      <c r="G35" s="52"/>
      <c r="H35" s="52"/>
      <c r="I35" s="52"/>
      <c r="J35" s="52"/>
    </row>
    <row r="36" spans="1:54" ht="30" x14ac:dyDescent="0.25">
      <c r="A36" s="52"/>
      <c r="B36" s="53" t="s">
        <v>74</v>
      </c>
      <c r="C36" s="52" t="s">
        <v>75</v>
      </c>
      <c r="D36" s="52"/>
      <c r="E36" s="52"/>
      <c r="F36" s="52"/>
      <c r="G36" s="52"/>
      <c r="H36" s="52"/>
      <c r="I36" s="52"/>
      <c r="J36" s="52"/>
    </row>
    <row r="37" spans="1:54" ht="26.25" customHeight="1" x14ac:dyDescent="0.25">
      <c r="A37" s="8"/>
      <c r="B37" s="53"/>
      <c r="C37" s="52"/>
      <c r="D37" s="52"/>
      <c r="E37" s="12"/>
      <c r="F37" s="52"/>
      <c r="G37" s="52"/>
      <c r="H37" s="52"/>
      <c r="I37" s="52"/>
      <c r="J37" s="52"/>
    </row>
    <row r="38" spans="1:54" x14ac:dyDescent="0.25">
      <c r="F38" s="28"/>
      <c r="G38" s="28"/>
      <c r="K38" s="31"/>
      <c r="L38" s="31"/>
      <c r="M38" s="31"/>
      <c r="N38" s="32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</row>
    <row r="39" spans="1:54" ht="30" customHeight="1" x14ac:dyDescent="0.25">
      <c r="F39" s="28"/>
      <c r="G39" s="28"/>
      <c r="K39" s="31"/>
      <c r="L39" s="31"/>
      <c r="M39" s="31"/>
      <c r="N39" s="32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</row>
    <row r="40" spans="1:54" s="37" customFormat="1" ht="20.25" x14ac:dyDescent="0.25">
      <c r="A40" s="33"/>
      <c r="B40" s="24"/>
      <c r="C40" s="22"/>
      <c r="D40" s="24"/>
      <c r="E40" s="34"/>
      <c r="F40" s="24"/>
      <c r="G40" s="24"/>
      <c r="H40" s="22"/>
      <c r="I40" s="22"/>
      <c r="J40" s="22"/>
      <c r="K40" s="35"/>
      <c r="L40" s="35"/>
      <c r="M40" s="35"/>
      <c r="N40" s="36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</row>
    <row r="42" spans="1:54" s="37" customFormat="1" ht="20.25" x14ac:dyDescent="0.25">
      <c r="A42" s="38"/>
      <c r="E42" s="39"/>
      <c r="F42" s="40"/>
      <c r="G42" s="40"/>
      <c r="K42" s="35"/>
      <c r="L42" s="35"/>
      <c r="M42" s="35"/>
      <c r="N42" s="36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</row>
  </sheetData>
  <mergeCells count="28">
    <mergeCell ref="C14:E14"/>
    <mergeCell ref="H14:J14"/>
    <mergeCell ref="I1:J1"/>
    <mergeCell ref="A2:J2"/>
    <mergeCell ref="A3:J3"/>
    <mergeCell ref="A6:A7"/>
    <mergeCell ref="B6:B7"/>
    <mergeCell ref="C6:D6"/>
    <mergeCell ref="E6:G6"/>
    <mergeCell ref="H6:J6"/>
    <mergeCell ref="C9:E9"/>
    <mergeCell ref="C10:E10"/>
    <mergeCell ref="C11:J11"/>
    <mergeCell ref="C12:E13"/>
    <mergeCell ref="H12:J12"/>
    <mergeCell ref="A31:J31"/>
    <mergeCell ref="C15:E17"/>
    <mergeCell ref="C18:E18"/>
    <mergeCell ref="H18:J18"/>
    <mergeCell ref="C19:E19"/>
    <mergeCell ref="H19:J19"/>
    <mergeCell ref="C20:E20"/>
    <mergeCell ref="H20:J20"/>
    <mergeCell ref="A26:J26"/>
    <mergeCell ref="A27:J27"/>
    <mergeCell ref="A28:J28"/>
    <mergeCell ref="A29:J29"/>
    <mergeCell ref="A30:J30"/>
  </mergeCells>
  <pageMargins left="0.70866141732283472" right="0.70866141732283472" top="0.74803149606299213" bottom="0.74803149606299213" header="0.31496062992125984" footer="0.31496062992125984"/>
  <pageSetup paperSize="9" scale="47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РС</vt:lpstr>
      <vt:lpstr>РС (2)</vt:lpstr>
      <vt:lpstr>РС!Область_печати</vt:lpstr>
      <vt:lpstr>'РС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2025-01-13T01:50:32Z</dcterms:modified>
</cp:coreProperties>
</file>