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4\Раскрытие информации согласно Приказа 377-п пр\Апрель\"/>
    </mc:Choice>
  </mc:AlternateContent>
  <bookViews>
    <workbookView xWindow="0" yWindow="0" windowWidth="28800" windowHeight="11730"/>
  </bookViews>
  <sheets>
    <sheet name="СВГКМ" sheetId="1" r:id="rId1"/>
    <sheet name="ОГКМ" sheetId="4" r:id="rId2"/>
    <sheet name="СТГКМ" sheetId="5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K19" i="1" l="1"/>
  <c r="K16" i="1" l="1"/>
  <c r="K17" i="1"/>
  <c r="K18" i="1"/>
  <c r="K20" i="1"/>
  <c r="K21" i="1"/>
  <c r="K22" i="1"/>
  <c r="K23" i="1"/>
  <c r="K24" i="1"/>
  <c r="K25" i="1"/>
  <c r="K26" i="1"/>
  <c r="K27" i="1"/>
  <c r="K28" i="1"/>
  <c r="K15" i="1"/>
  <c r="K31" i="1" l="1"/>
  <c r="M31" i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<sst xmlns="http://schemas.openxmlformats.org/spreadsheetml/2006/main" count="196" uniqueCount="52">
  <si>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</si>
  <si>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</si>
  <si>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</si>
  <si>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</si>
  <si>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</si>
  <si>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</si>
  <si>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</si>
  <si>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</si>
  <si>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</si>
  <si>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</si>
  <si>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</si>
  <si>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</si>
  <si>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</si>
  <si>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</si>
  <si>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</si>
  <si>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</si>
  <si>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</si>
  <si>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</si>
  <si>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</si>
  <si>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</si>
  <si>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</si>
  <si>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</si>
  <si>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</si>
  <si>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</si>
  <si>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</si>
  <si>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</si>
  <si>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</si>
  <si>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</si>
  <si>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</si>
  <si>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</si>
  <si>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</si>
  <si>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</si>
  <si>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</si>
  <si>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</si>
  <si>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</si>
  <si>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</si>
  <si>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</si>
  <si>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</si>
  <si>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</si>
  <si>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</si>
  <si>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</si>
  <si>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</si>
  <si>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</si>
  <si>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</si>
  <si>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</si>
  <si>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</si>
  <si>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</si>
  <si>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</si>
  <si>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</si>
  <si>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</si>
  <si>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Форма 2</t>
  </si>
  <si>
    <t>за апрель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</si>
</sst>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workbookViewId="0">
      <selection activeCell="A9" sqref="A9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">
        <v>51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7" t="s">
        <v>10</v>
      </c>
      <c r="K13" s="7" t="s">
        <v>11</v>
      </c>
      <c r="L13" s="7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9" t="s">
        <v>15</v>
      </c>
      <c r="E15" s="17">
        <v>29</v>
      </c>
      <c r="F15" s="17">
        <v>147</v>
      </c>
      <c r="G15" s="17">
        <v>3</v>
      </c>
      <c r="H15" s="17">
        <v>13</v>
      </c>
      <c r="I15" s="17">
        <v>0</v>
      </c>
      <c r="J15" s="17">
        <v>0</v>
      </c>
      <c r="K15" s="17">
        <f>G15</f>
        <v>3</v>
      </c>
      <c r="L15" s="17">
        <v>0</v>
      </c>
      <c r="M15" s="17">
        <v>24</v>
      </c>
      <c r="N15" s="17">
        <v>174.1</v>
      </c>
      <c r="O15" s="17">
        <v>12</v>
      </c>
      <c r="P15" s="17">
        <v>49.47</v>
      </c>
    </row>
    <row r="16" spans="1:16" ht="24" x14ac:dyDescent="0.25">
      <c r="A16" s="12">
        <v>2</v>
      </c>
      <c r="B16" s="27"/>
      <c r="C16" s="22"/>
      <c r="D16" s="9" t="s">
        <v>16</v>
      </c>
      <c r="E16" s="17">
        <v>87</v>
      </c>
      <c r="F16" s="17">
        <v>527.45000000000005</v>
      </c>
      <c r="G16" s="17">
        <v>5</v>
      </c>
      <c r="H16" s="17">
        <v>33</v>
      </c>
      <c r="I16" s="17">
        <v>0</v>
      </c>
      <c r="J16" s="17">
        <v>0</v>
      </c>
      <c r="K16" s="17">
        <f t="shared" ref="K16:K28" si="0">G16</f>
        <v>5</v>
      </c>
      <c r="L16" s="17">
        <v>0</v>
      </c>
      <c r="M16" s="17">
        <v>87</v>
      </c>
      <c r="N16" s="17">
        <v>628.80999999999995</v>
      </c>
      <c r="O16" s="17">
        <v>23</v>
      </c>
      <c r="P16" s="17">
        <v>110.29</v>
      </c>
    </row>
    <row r="17" spans="1:16" ht="21" customHeight="1" x14ac:dyDescent="0.25">
      <c r="A17" s="12">
        <v>3</v>
      </c>
      <c r="B17" s="27"/>
      <c r="C17" s="22" t="s">
        <v>17</v>
      </c>
      <c r="D17" s="9" t="s">
        <v>15</v>
      </c>
      <c r="E17" s="17">
        <v>1</v>
      </c>
      <c r="F17" s="17">
        <v>5</v>
      </c>
      <c r="G17" s="17">
        <v>0</v>
      </c>
      <c r="H17" s="17">
        <v>0</v>
      </c>
      <c r="I17" s="17">
        <v>0</v>
      </c>
      <c r="J17" s="17">
        <v>0</v>
      </c>
      <c r="K17" s="17">
        <f t="shared" si="0"/>
        <v>0</v>
      </c>
      <c r="L17" s="17">
        <v>0</v>
      </c>
      <c r="M17" s="17">
        <v>3</v>
      </c>
      <c r="N17" s="17">
        <v>9</v>
      </c>
      <c r="O17" s="17">
        <v>4</v>
      </c>
      <c r="P17" s="17">
        <v>38</v>
      </c>
    </row>
    <row r="18" spans="1:16" ht="24" x14ac:dyDescent="0.25">
      <c r="A18" s="12">
        <v>4</v>
      </c>
      <c r="B18" s="27"/>
      <c r="C18" s="22"/>
      <c r="D18" s="9" t="s">
        <v>16</v>
      </c>
      <c r="E18" s="17">
        <v>11</v>
      </c>
      <c r="F18" s="17">
        <v>422.87</v>
      </c>
      <c r="G18" s="17">
        <v>0</v>
      </c>
      <c r="H18" s="17">
        <v>0</v>
      </c>
      <c r="I18" s="17">
        <v>0</v>
      </c>
      <c r="J18" s="17">
        <v>0</v>
      </c>
      <c r="K18" s="17">
        <f t="shared" si="0"/>
        <v>0</v>
      </c>
      <c r="L18" s="17">
        <v>0</v>
      </c>
      <c r="M18" s="17">
        <v>3</v>
      </c>
      <c r="N18" s="17">
        <v>81</v>
      </c>
      <c r="O18" s="17">
        <v>11</v>
      </c>
      <c r="P18" s="17">
        <v>602.76</v>
      </c>
    </row>
    <row r="19" spans="1:16" ht="24" x14ac:dyDescent="0.25">
      <c r="A19" s="12">
        <v>5</v>
      </c>
      <c r="B19" s="27" t="s">
        <v>18</v>
      </c>
      <c r="C19" s="3" t="s">
        <v>14</v>
      </c>
      <c r="D19" s="4" t="s">
        <v>16</v>
      </c>
      <c r="E19" s="17">
        <v>3</v>
      </c>
      <c r="F19" s="17">
        <v>46.9</v>
      </c>
      <c r="G19" s="17">
        <v>0</v>
      </c>
      <c r="H19" s="17">
        <v>0</v>
      </c>
      <c r="I19" s="17">
        <v>0</v>
      </c>
      <c r="J19" s="17">
        <v>0</v>
      </c>
      <c r="K19" s="17">
        <f t="shared" si="0"/>
        <v>0</v>
      </c>
      <c r="L19" s="17">
        <v>0</v>
      </c>
      <c r="M19" s="17">
        <v>2</v>
      </c>
      <c r="N19" s="17">
        <v>61.9</v>
      </c>
      <c r="O19" s="17">
        <v>2</v>
      </c>
      <c r="P19" s="17">
        <v>27.38</v>
      </c>
    </row>
    <row r="20" spans="1:16" ht="24" x14ac:dyDescent="0.25">
      <c r="A20" s="12">
        <v>6</v>
      </c>
      <c r="B20" s="27"/>
      <c r="C20" s="3" t="s">
        <v>17</v>
      </c>
      <c r="D20" s="4" t="s">
        <v>16</v>
      </c>
      <c r="E20" s="17">
        <v>8</v>
      </c>
      <c r="F20" s="17">
        <v>2661</v>
      </c>
      <c r="G20" s="17">
        <v>2</v>
      </c>
      <c r="H20" s="17">
        <v>83.5</v>
      </c>
      <c r="I20" s="17">
        <v>0</v>
      </c>
      <c r="J20" s="17">
        <v>0</v>
      </c>
      <c r="K20" s="17">
        <f t="shared" si="0"/>
        <v>2</v>
      </c>
      <c r="L20" s="17">
        <v>0</v>
      </c>
      <c r="M20" s="17">
        <v>7</v>
      </c>
      <c r="N20" s="17">
        <v>10744.17</v>
      </c>
      <c r="O20" s="17">
        <v>2</v>
      </c>
      <c r="P20" s="17">
        <v>197.95</v>
      </c>
    </row>
    <row r="21" spans="1:16" ht="24" x14ac:dyDescent="0.25">
      <c r="A21" s="12">
        <v>7</v>
      </c>
      <c r="B21" s="27" t="s">
        <v>19</v>
      </c>
      <c r="C21" s="3" t="s">
        <v>14</v>
      </c>
      <c r="D21" s="4" t="s">
        <v>16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f t="shared" si="0"/>
        <v>0</v>
      </c>
      <c r="L21" s="17">
        <v>0</v>
      </c>
      <c r="M21" s="17">
        <v>1</v>
      </c>
      <c r="N21" s="17">
        <v>44.4</v>
      </c>
      <c r="O21" s="17">
        <v>0</v>
      </c>
      <c r="P21" s="17">
        <v>0</v>
      </c>
    </row>
    <row r="22" spans="1:16" ht="24" x14ac:dyDescent="0.25">
      <c r="A22" s="12">
        <v>8</v>
      </c>
      <c r="B22" s="27"/>
      <c r="C22" s="3" t="s">
        <v>17</v>
      </c>
      <c r="D22" s="4" t="s">
        <v>16</v>
      </c>
      <c r="E22" s="17">
        <v>1</v>
      </c>
      <c r="F22" s="17">
        <v>324</v>
      </c>
      <c r="G22" s="17">
        <v>0</v>
      </c>
      <c r="H22" s="17">
        <v>0</v>
      </c>
      <c r="I22" s="17">
        <v>0</v>
      </c>
      <c r="J22" s="17">
        <v>0</v>
      </c>
      <c r="K22" s="17">
        <f t="shared" si="0"/>
        <v>0</v>
      </c>
      <c r="L22" s="17">
        <v>0</v>
      </c>
      <c r="M22" s="17">
        <v>0</v>
      </c>
      <c r="N22" s="17">
        <v>0</v>
      </c>
      <c r="O22" s="17">
        <v>2</v>
      </c>
      <c r="P22" s="17">
        <f>65+444</f>
        <v>509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f t="shared" si="0"/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f t="shared" si="0"/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f t="shared" si="0"/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f t="shared" si="0"/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f t="shared" si="0"/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f t="shared" si="0"/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7">
        <v>251</v>
      </c>
      <c r="F29" s="17">
        <v>1506.03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225</v>
      </c>
      <c r="N29" s="17">
        <v>1440.57</v>
      </c>
      <c r="O29" s="17">
        <v>57</v>
      </c>
      <c r="P29" s="17">
        <v>370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7">
        <v>3</v>
      </c>
      <c r="F30" s="17">
        <v>19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2</v>
      </c>
      <c r="N30" s="17">
        <v>12</v>
      </c>
      <c r="O30" s="17">
        <v>0</v>
      </c>
      <c r="P30" s="17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7">
        <f>SUM(E15:E29)</f>
        <v>391</v>
      </c>
      <c r="F31" s="17">
        <f t="shared" ref="F31:P31" si="1">SUM(F15:F29)</f>
        <v>5640.25</v>
      </c>
      <c r="G31" s="17">
        <f t="shared" si="1"/>
        <v>10</v>
      </c>
      <c r="H31" s="17">
        <f t="shared" si="1"/>
        <v>129.5</v>
      </c>
      <c r="I31" s="17">
        <f t="shared" si="1"/>
        <v>0</v>
      </c>
      <c r="J31" s="17">
        <f t="shared" si="1"/>
        <v>0</v>
      </c>
      <c r="K31" s="17">
        <f t="shared" si="1"/>
        <v>10</v>
      </c>
      <c r="L31" s="17">
        <f t="shared" si="1"/>
        <v>0</v>
      </c>
      <c r="M31" s="17">
        <f>SUM(M15:M29)</f>
        <v>352</v>
      </c>
      <c r="N31" s="17">
        <f t="shared" si="1"/>
        <v>13183.949999999999</v>
      </c>
      <c r="O31" s="17">
        <f t="shared" si="1"/>
        <v>113</v>
      </c>
      <c r="P31" s="17">
        <f t="shared" si="1"/>
        <v>1904.85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  <mergeCell ref="B29:D29"/>
    <mergeCell ref="B30:D30"/>
    <mergeCell ref="B31:D31"/>
    <mergeCell ref="B32:P32"/>
    <mergeCell ref="E33:F33"/>
    <mergeCell ref="G33:I33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O11:O13"/>
    <mergeCell ref="B14:D14"/>
    <mergeCell ref="B15:B18"/>
    <mergeCell ref="C15:C16"/>
    <mergeCell ref="C17:C18"/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115" zoomScaleNormal="115" workbookViewId="0">
      <selection activeCell="O26" sqref="O26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tr">
        <f>СВГКМ!A8</f>
        <v>за апрель 2024 г.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13" t="s">
        <v>10</v>
      </c>
      <c r="K13" s="13" t="s">
        <v>11</v>
      </c>
      <c r="L13" s="13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27"/>
      <c r="C16" s="22"/>
      <c r="D16" s="16" t="s">
        <v>16</v>
      </c>
      <c r="E16" s="8">
        <v>1</v>
      </c>
      <c r="F16" s="8">
        <v>5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27"/>
      <c r="C17" s="22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27"/>
      <c r="C18" s="22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27" t="s">
        <v>18</v>
      </c>
      <c r="C19" s="15" t="s">
        <v>14</v>
      </c>
      <c r="D19" s="16" t="s">
        <v>16</v>
      </c>
      <c r="E19" s="8">
        <v>1</v>
      </c>
      <c r="F19" s="8">
        <v>15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27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27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27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4">
        <v>5</v>
      </c>
      <c r="F29" s="14">
        <v>29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10</v>
      </c>
      <c r="N29" s="14">
        <v>52.5</v>
      </c>
      <c r="O29" s="14">
        <v>1</v>
      </c>
      <c r="P29" s="14">
        <v>1.92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4">
        <f>SUM(E15:E29)</f>
        <v>7</v>
      </c>
      <c r="F31" s="14">
        <f t="shared" ref="F31:P31" si="0">SUM(F15:F29)</f>
        <v>49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10</v>
      </c>
      <c r="N31" s="14">
        <f t="shared" si="0"/>
        <v>52.5</v>
      </c>
      <c r="O31" s="14">
        <f t="shared" si="0"/>
        <v>1</v>
      </c>
      <c r="P31" s="14">
        <f t="shared" si="0"/>
        <v>1.92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115" zoomScaleNormal="115" workbookViewId="0">
      <selection activeCell="M29" sqref="M29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tr">
        <f>СВГКМ!A8</f>
        <v>за апрель 2024 г.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13" t="s">
        <v>10</v>
      </c>
      <c r="K13" s="13" t="s">
        <v>11</v>
      </c>
      <c r="L13" s="13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27"/>
      <c r="C16" s="22"/>
      <c r="D16" s="16" t="s">
        <v>16</v>
      </c>
      <c r="E16" s="8">
        <v>1</v>
      </c>
      <c r="F16" s="8">
        <v>5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</v>
      </c>
      <c r="N16" s="8">
        <v>5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27"/>
      <c r="C17" s="22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27"/>
      <c r="C18" s="22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27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27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27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27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4">
        <v>1</v>
      </c>
      <c r="F29" s="14">
        <v>7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4">
        <f>SUM(E15:E29)</f>
        <v>2</v>
      </c>
      <c r="F31" s="14">
        <f t="shared" ref="F31:P31" si="0">SUM(F15:F29)</f>
        <v>12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1</v>
      </c>
      <c r="N31" s="14">
        <f t="shared" si="0"/>
        <v>5</v>
      </c>
      <c r="O31" s="14">
        <f t="shared" si="0"/>
        <v>0</v>
      </c>
      <c r="P31" s="14">
        <f t="shared" si="0"/>
        <v>0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Шеломов Никита Романович</cp:lastModifiedBy>
  <cp:lastPrinted>2023-12-20T23:38:57Z</cp:lastPrinted>
  <dcterms:created xsi:type="dcterms:W3CDTF">2019-02-07T05:25:26Z</dcterms:created>
  <dcterms:modified xsi:type="dcterms:W3CDTF">2024-05-06T07:49:56Z</dcterms:modified>
</cp:coreProperties>
</file>